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/>
  </bookViews>
  <sheets>
    <sheet name="Sheet1" sheetId="1" r:id="rId1"/>
  </sheets>
  <definedNames>
    <definedName name="_xlnm.Print_Titles" localSheetId="0">Sheet1!#REF!</definedName>
  </definedNames>
  <calcPr calcId="125725"/>
</workbook>
</file>

<file path=xl/calcChain.xml><?xml version="1.0" encoding="utf-8"?>
<calcChain xmlns="http://schemas.openxmlformats.org/spreadsheetml/2006/main">
  <c r="G4" i="1"/>
  <c r="M4"/>
  <c r="O4"/>
  <c r="G5"/>
  <c r="M5"/>
  <c r="O5"/>
  <c r="G6"/>
  <c r="M6"/>
  <c r="O6"/>
  <c r="G7"/>
  <c r="M7"/>
  <c r="O7"/>
  <c r="G8"/>
  <c r="M8"/>
  <c r="O8"/>
  <c r="G9"/>
  <c r="M9"/>
  <c r="O9"/>
  <c r="G10"/>
  <c r="M10"/>
  <c r="O10"/>
  <c r="P10" l="1"/>
  <c r="Q10" s="1"/>
  <c r="P9"/>
  <c r="Q9" s="1"/>
  <c r="P7"/>
  <c r="Q7" s="1"/>
  <c r="P5"/>
  <c r="Q5" s="1"/>
  <c r="P8"/>
  <c r="Q8" s="1"/>
  <c r="P6"/>
  <c r="Q6" s="1"/>
  <c r="P4"/>
  <c r="Q4" s="1"/>
</calcChain>
</file>

<file path=xl/sharedStrings.xml><?xml version="1.0" encoding="utf-8"?>
<sst xmlns="http://schemas.openxmlformats.org/spreadsheetml/2006/main" count="111" uniqueCount="57">
  <si>
    <t>洪都中学</t>
  </si>
  <si>
    <t>南昌市卫生学校</t>
  </si>
  <si>
    <t>南昌市第十二中</t>
  </si>
  <si>
    <t>10101190211</t>
  </si>
  <si>
    <t>谭应龙</t>
  </si>
  <si>
    <t>362229198907092016</t>
  </si>
  <si>
    <t>003932</t>
  </si>
  <si>
    <t>101004001</t>
  </si>
  <si>
    <t>青云谱区情感呵护中心</t>
  </si>
  <si>
    <t>10101512228</t>
  </si>
  <si>
    <t>陈紫媛</t>
  </si>
  <si>
    <t>362204199309048426</t>
  </si>
  <si>
    <t>002474</t>
  </si>
  <si>
    <t>101004002</t>
  </si>
  <si>
    <t>青云谱区疾病预防控制中心</t>
  </si>
  <si>
    <t>10101190212</t>
  </si>
  <si>
    <t>裴小丽</t>
  </si>
  <si>
    <t>362324198603164221</t>
  </si>
  <si>
    <t>000631</t>
  </si>
  <si>
    <t>101004003</t>
  </si>
  <si>
    <t>10101012103</t>
  </si>
  <si>
    <t>郝为贤</t>
  </si>
  <si>
    <t>360428199109181855</t>
  </si>
  <si>
    <t>003138</t>
  </si>
  <si>
    <t>101004004</t>
  </si>
  <si>
    <t>青云谱区卫生监督所</t>
  </si>
  <si>
    <t>10101012625</t>
  </si>
  <si>
    <t>龚凌霞</t>
  </si>
  <si>
    <t>360103198601021222</t>
  </si>
  <si>
    <t>002648</t>
  </si>
  <si>
    <t>101004005</t>
  </si>
  <si>
    <t>青云谱区妇幼保健所</t>
  </si>
  <si>
    <t>10101512122</t>
  </si>
  <si>
    <t>王莉莉</t>
  </si>
  <si>
    <t>360103198211301245</t>
  </si>
  <si>
    <t>000948</t>
  </si>
  <si>
    <t>101004007</t>
  </si>
  <si>
    <t>10101510605</t>
  </si>
  <si>
    <t>杨思思</t>
  </si>
  <si>
    <t>360121199108230642</t>
  </si>
  <si>
    <t>001519</t>
  </si>
  <si>
    <t>第八候考室</t>
  </si>
  <si>
    <t>2017年3月18日上午7:10到达实训楼一楼教室</t>
  </si>
  <si>
    <t>入闱</t>
  </si>
  <si>
    <t>姓名</t>
    <phoneticPr fontId="2" type="noConversion"/>
  </si>
  <si>
    <t>面试原始成绩</t>
    <phoneticPr fontId="2" type="noConversion"/>
  </si>
  <si>
    <t>加权后面试成绩</t>
    <phoneticPr fontId="2" type="noConversion"/>
  </si>
  <si>
    <t>加权后笔试成绩</t>
    <phoneticPr fontId="2" type="noConversion"/>
  </si>
  <si>
    <t>考场面试平均分</t>
    <phoneticPr fontId="2" type="noConversion"/>
  </si>
  <si>
    <t>总成绩</t>
    <phoneticPr fontId="2" type="noConversion"/>
  </si>
  <si>
    <t>单位</t>
    <phoneticPr fontId="2" type="noConversion"/>
  </si>
  <si>
    <t>岗位代码</t>
    <phoneticPr fontId="2" type="noConversion"/>
  </si>
  <si>
    <t>准考证号码</t>
    <phoneticPr fontId="2" type="noConversion"/>
  </si>
  <si>
    <t>是否入闱</t>
    <phoneticPr fontId="2" type="noConversion"/>
  </si>
  <si>
    <t>序号</t>
    <phoneticPr fontId="2" type="noConversion"/>
  </si>
  <si>
    <t>附件：</t>
    <phoneticPr fontId="2" type="noConversion"/>
  </si>
  <si>
    <t>青云谱区卫生事业单位2016年度结构化面试人员总成绩、入闱体检人员名单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</si>
</sst>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方正小标宋简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4"/>
      <color theme="1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shrinkToFit="1"/>
    </xf>
    <xf numFmtId="176" fontId="5" fillId="0" borderId="1" xfId="0" quotePrefix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4" xfId="4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B1" zoomScale="80" workbookViewId="0">
      <selection activeCell="AJ4" sqref="AJ4"/>
    </sheetView>
  </sheetViews>
  <sheetFormatPr defaultRowHeight="14.25"/>
  <cols>
    <col min="1" max="1" width="6.875" style="1" hidden="1" customWidth="1"/>
    <col min="2" max="2" width="6.875" style="1" customWidth="1"/>
    <col min="3" max="3" width="15.25" style="1" customWidth="1"/>
    <col min="4" max="4" width="10.75" style="2" hidden="1" customWidth="1"/>
    <col min="5" max="5" width="9.875" style="1" customWidth="1"/>
    <col min="6" max="6" width="9.5" style="1" customWidth="1"/>
    <col min="7" max="7" width="10.25" style="3" customWidth="1"/>
    <col min="8" max="8" width="9.875" style="1" customWidth="1"/>
    <col min="9" max="9" width="7.375" style="1" hidden="1" customWidth="1"/>
    <col min="10" max="10" width="9.75" style="1" hidden="1" customWidth="1"/>
    <col min="11" max="11" width="8.125" style="1" hidden="1" customWidth="1"/>
    <col min="12" max="12" width="8" style="3" hidden="1" customWidth="1"/>
    <col min="13" max="13" width="7.375" style="3" hidden="1" customWidth="1"/>
    <col min="14" max="14" width="15.75" style="3" hidden="1" customWidth="1"/>
    <col min="15" max="15" width="11.375" style="3" hidden="1" customWidth="1"/>
    <col min="16" max="16" width="9.875" style="3" customWidth="1"/>
    <col min="17" max="17" width="8.375" style="3" customWidth="1"/>
    <col min="18" max="18" width="9.25" style="1" hidden="1" customWidth="1"/>
    <col min="19" max="19" width="27.375" style="1" customWidth="1"/>
    <col min="20" max="20" width="0" style="1" hidden="1" customWidth="1"/>
    <col min="21" max="21" width="0" style="5" hidden="1" customWidth="1"/>
    <col min="22" max="22" width="16.125" style="5" hidden="1" customWidth="1"/>
    <col min="23" max="23" width="13.75" style="5" hidden="1" customWidth="1"/>
    <col min="24" max="24" width="16.875" style="5" hidden="1" customWidth="1"/>
    <col min="25" max="25" width="8.125" style="5" hidden="1" customWidth="1"/>
    <col min="26" max="26" width="12.5" style="5" customWidth="1"/>
    <col min="27" max="27" width="15.75" style="5" hidden="1" customWidth="1"/>
    <col min="28" max="28" width="15.375" style="5" hidden="1" customWidth="1"/>
    <col min="29" max="29" width="21.75" style="5" hidden="1" customWidth="1"/>
    <col min="30" max="30" width="6.625" style="5" customWidth="1"/>
    <col min="31" max="40" width="9" style="5"/>
    <col min="41" max="16384" width="9" style="1"/>
  </cols>
  <sheetData>
    <row r="1" spans="1:40" ht="27.75" customHeight="1">
      <c r="B1" s="24" t="s">
        <v>55</v>
      </c>
      <c r="C1" s="24"/>
    </row>
    <row r="2" spans="1:40" ht="50.25" customHeight="1">
      <c r="B2" s="23" t="s">
        <v>56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40" s="7" customFormat="1" ht="48.75" customHeight="1">
      <c r="B3" s="9" t="s">
        <v>54</v>
      </c>
      <c r="C3" s="19" t="s">
        <v>52</v>
      </c>
      <c r="D3" s="20"/>
      <c r="E3" s="19" t="s">
        <v>44</v>
      </c>
      <c r="F3" s="19" t="s">
        <v>45</v>
      </c>
      <c r="G3" s="21" t="s">
        <v>46</v>
      </c>
      <c r="H3" s="19" t="s">
        <v>48</v>
      </c>
      <c r="I3" s="19"/>
      <c r="J3" s="19"/>
      <c r="K3" s="19"/>
      <c r="L3" s="21"/>
      <c r="M3" s="21"/>
      <c r="N3" s="21"/>
      <c r="O3" s="21"/>
      <c r="P3" s="21" t="s">
        <v>47</v>
      </c>
      <c r="Q3" s="21" t="s">
        <v>49</v>
      </c>
      <c r="R3" s="19"/>
      <c r="S3" s="19" t="s">
        <v>50</v>
      </c>
      <c r="T3" s="19"/>
      <c r="U3" s="22"/>
      <c r="V3" s="22"/>
      <c r="W3" s="22"/>
      <c r="X3" s="22"/>
      <c r="Y3" s="22"/>
      <c r="Z3" s="22" t="s">
        <v>51</v>
      </c>
      <c r="AA3" s="22"/>
      <c r="AB3" s="22"/>
      <c r="AC3" s="22"/>
      <c r="AD3" s="22" t="s">
        <v>53</v>
      </c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39.75" customHeight="1">
      <c r="A4" s="6">
        <v>1</v>
      </c>
      <c r="B4" s="9">
        <v>1</v>
      </c>
      <c r="C4" s="9" t="s">
        <v>3</v>
      </c>
      <c r="D4" s="10" t="s">
        <v>1</v>
      </c>
      <c r="E4" s="9" t="s">
        <v>4</v>
      </c>
      <c r="F4" s="9">
        <v>79.430000000000007</v>
      </c>
      <c r="G4" s="11">
        <f t="shared" ref="G4:G9" si="0">ROUND(F4*0.4,2)</f>
        <v>31.77</v>
      </c>
      <c r="H4" s="9">
        <v>82.83</v>
      </c>
      <c r="I4" s="9" t="s">
        <v>5</v>
      </c>
      <c r="J4" s="9" t="s">
        <v>6</v>
      </c>
      <c r="K4" s="9" t="s">
        <v>7</v>
      </c>
      <c r="L4" s="12">
        <v>57.7</v>
      </c>
      <c r="M4" s="12">
        <f t="shared" ref="M4:M9" si="1">L4*0.2</f>
        <v>11.540000000000001</v>
      </c>
      <c r="N4" s="12">
        <v>66.900000000000006</v>
      </c>
      <c r="O4" s="12">
        <f t="shared" ref="O4:O9" si="2">N4*0.4</f>
        <v>26.760000000000005</v>
      </c>
      <c r="P4" s="12">
        <f t="shared" ref="P4:P9" si="3">M4+O4</f>
        <v>38.300000000000004</v>
      </c>
      <c r="Q4" s="12">
        <f t="shared" ref="Q4:Q10" si="4">G4+P4</f>
        <v>70.070000000000007</v>
      </c>
      <c r="R4" s="13"/>
      <c r="S4" s="14" t="s">
        <v>8</v>
      </c>
      <c r="T4" s="13"/>
      <c r="U4" s="15">
        <v>7</v>
      </c>
      <c r="V4" s="15" t="s">
        <v>4</v>
      </c>
      <c r="W4" s="16" t="s">
        <v>5</v>
      </c>
      <c r="X4" s="15">
        <v>10101190211</v>
      </c>
      <c r="Y4" s="15" t="s">
        <v>8</v>
      </c>
      <c r="Z4" s="15">
        <v>101004001</v>
      </c>
      <c r="AA4" s="15" t="s">
        <v>41</v>
      </c>
      <c r="AB4" s="17" t="s">
        <v>42</v>
      </c>
      <c r="AC4" s="17" t="s">
        <v>1</v>
      </c>
      <c r="AD4" s="18" t="s">
        <v>43</v>
      </c>
    </row>
    <row r="5" spans="1:40" ht="39.75" customHeight="1">
      <c r="A5" s="6">
        <v>1</v>
      </c>
      <c r="B5" s="9">
        <v>2</v>
      </c>
      <c r="C5" s="9" t="s">
        <v>9</v>
      </c>
      <c r="D5" s="10" t="s">
        <v>0</v>
      </c>
      <c r="E5" s="9" t="s">
        <v>10</v>
      </c>
      <c r="F5" s="9">
        <v>87.12</v>
      </c>
      <c r="G5" s="11">
        <f t="shared" si="0"/>
        <v>34.85</v>
      </c>
      <c r="H5" s="9">
        <v>82.83</v>
      </c>
      <c r="I5" s="9" t="s">
        <v>11</v>
      </c>
      <c r="J5" s="9" t="s">
        <v>12</v>
      </c>
      <c r="K5" s="9" t="s">
        <v>13</v>
      </c>
      <c r="L5" s="12">
        <v>72.099999999999994</v>
      </c>
      <c r="M5" s="12">
        <f t="shared" si="1"/>
        <v>14.42</v>
      </c>
      <c r="N5" s="12">
        <v>65.7</v>
      </c>
      <c r="O5" s="12">
        <f t="shared" si="2"/>
        <v>26.28</v>
      </c>
      <c r="P5" s="12">
        <f t="shared" si="3"/>
        <v>40.700000000000003</v>
      </c>
      <c r="Q5" s="12">
        <f t="shared" si="4"/>
        <v>75.550000000000011</v>
      </c>
      <c r="R5" s="13"/>
      <c r="S5" s="13" t="s">
        <v>14</v>
      </c>
      <c r="T5" s="13"/>
      <c r="U5" s="15">
        <v>9</v>
      </c>
      <c r="V5" s="15" t="s">
        <v>10</v>
      </c>
      <c r="W5" s="16" t="s">
        <v>11</v>
      </c>
      <c r="X5" s="15">
        <v>10101512228</v>
      </c>
      <c r="Y5" s="15" t="s">
        <v>14</v>
      </c>
      <c r="Z5" s="15">
        <v>101004002</v>
      </c>
      <c r="AA5" s="15" t="s">
        <v>41</v>
      </c>
      <c r="AB5" s="17" t="s">
        <v>42</v>
      </c>
      <c r="AC5" s="17" t="s">
        <v>1</v>
      </c>
      <c r="AD5" s="18" t="s">
        <v>43</v>
      </c>
    </row>
    <row r="6" spans="1:40" ht="39.75" customHeight="1">
      <c r="A6" s="6">
        <v>1</v>
      </c>
      <c r="B6" s="9">
        <v>3</v>
      </c>
      <c r="C6" s="9" t="s">
        <v>15</v>
      </c>
      <c r="D6" s="10" t="s">
        <v>1</v>
      </c>
      <c r="E6" s="9" t="s">
        <v>16</v>
      </c>
      <c r="F6" s="9">
        <v>84.4</v>
      </c>
      <c r="G6" s="11">
        <f t="shared" si="0"/>
        <v>33.76</v>
      </c>
      <c r="H6" s="9">
        <v>82.83</v>
      </c>
      <c r="I6" s="9" t="s">
        <v>17</v>
      </c>
      <c r="J6" s="9" t="s">
        <v>18</v>
      </c>
      <c r="K6" s="9" t="s">
        <v>19</v>
      </c>
      <c r="L6" s="12">
        <v>68.599999999999994</v>
      </c>
      <c r="M6" s="12">
        <f t="shared" si="1"/>
        <v>13.719999999999999</v>
      </c>
      <c r="N6" s="12">
        <v>65.8</v>
      </c>
      <c r="O6" s="12">
        <f t="shared" si="2"/>
        <v>26.32</v>
      </c>
      <c r="P6" s="12">
        <f t="shared" si="3"/>
        <v>40.04</v>
      </c>
      <c r="Q6" s="12">
        <f t="shared" si="4"/>
        <v>73.8</v>
      </c>
      <c r="R6" s="13"/>
      <c r="S6" s="13" t="s">
        <v>14</v>
      </c>
      <c r="T6" s="13"/>
      <c r="U6" s="15">
        <v>11</v>
      </c>
      <c r="V6" s="15" t="s">
        <v>16</v>
      </c>
      <c r="W6" s="16" t="s">
        <v>17</v>
      </c>
      <c r="X6" s="15">
        <v>10101190212</v>
      </c>
      <c r="Y6" s="15" t="s">
        <v>14</v>
      </c>
      <c r="Z6" s="15">
        <v>101004003</v>
      </c>
      <c r="AA6" s="15" t="s">
        <v>41</v>
      </c>
      <c r="AB6" s="17" t="s">
        <v>42</v>
      </c>
      <c r="AC6" s="17" t="s">
        <v>1</v>
      </c>
      <c r="AD6" s="18" t="s">
        <v>43</v>
      </c>
    </row>
    <row r="7" spans="1:40" ht="39.75" customHeight="1">
      <c r="A7" s="6">
        <v>1</v>
      </c>
      <c r="B7" s="9">
        <v>4</v>
      </c>
      <c r="C7" s="9" t="s">
        <v>20</v>
      </c>
      <c r="D7" s="10" t="s">
        <v>2</v>
      </c>
      <c r="E7" s="9" t="s">
        <v>21</v>
      </c>
      <c r="F7" s="9">
        <v>82.75</v>
      </c>
      <c r="G7" s="11">
        <f t="shared" si="0"/>
        <v>33.1</v>
      </c>
      <c r="H7" s="9">
        <v>82.83</v>
      </c>
      <c r="I7" s="9" t="s">
        <v>22</v>
      </c>
      <c r="J7" s="9" t="s">
        <v>23</v>
      </c>
      <c r="K7" s="9" t="s">
        <v>24</v>
      </c>
      <c r="L7" s="12">
        <v>69</v>
      </c>
      <c r="M7" s="12">
        <f t="shared" si="1"/>
        <v>13.8</v>
      </c>
      <c r="N7" s="12">
        <v>66.599999999999994</v>
      </c>
      <c r="O7" s="12">
        <f t="shared" si="2"/>
        <v>26.64</v>
      </c>
      <c r="P7" s="12">
        <f t="shared" si="3"/>
        <v>40.44</v>
      </c>
      <c r="Q7" s="12">
        <f t="shared" si="4"/>
        <v>73.539999999999992</v>
      </c>
      <c r="R7" s="13"/>
      <c r="S7" s="14" t="s">
        <v>25</v>
      </c>
      <c r="T7" s="13"/>
      <c r="U7" s="15">
        <v>13</v>
      </c>
      <c r="V7" s="15" t="s">
        <v>21</v>
      </c>
      <c r="W7" s="16" t="s">
        <v>22</v>
      </c>
      <c r="X7" s="15">
        <v>10101012103</v>
      </c>
      <c r="Y7" s="15" t="s">
        <v>25</v>
      </c>
      <c r="Z7" s="15">
        <v>101004004</v>
      </c>
      <c r="AA7" s="15" t="s">
        <v>41</v>
      </c>
      <c r="AB7" s="17" t="s">
        <v>42</v>
      </c>
      <c r="AC7" s="17" t="s">
        <v>1</v>
      </c>
      <c r="AD7" s="18" t="s">
        <v>43</v>
      </c>
    </row>
    <row r="8" spans="1:40" ht="39.75" customHeight="1">
      <c r="A8" s="6">
        <v>1</v>
      </c>
      <c r="B8" s="9">
        <v>5</v>
      </c>
      <c r="C8" s="9" t="s">
        <v>26</v>
      </c>
      <c r="D8" s="10" t="s">
        <v>2</v>
      </c>
      <c r="E8" s="9" t="s">
        <v>27</v>
      </c>
      <c r="F8" s="9">
        <v>83.25</v>
      </c>
      <c r="G8" s="11">
        <f t="shared" si="0"/>
        <v>33.299999999999997</v>
      </c>
      <c r="H8" s="9">
        <v>82.83</v>
      </c>
      <c r="I8" s="9" t="s">
        <v>28</v>
      </c>
      <c r="J8" s="9" t="s">
        <v>29</v>
      </c>
      <c r="K8" s="9" t="s">
        <v>30</v>
      </c>
      <c r="L8" s="12">
        <v>63.9</v>
      </c>
      <c r="M8" s="12">
        <f t="shared" si="1"/>
        <v>12.780000000000001</v>
      </c>
      <c r="N8" s="12">
        <v>67.7</v>
      </c>
      <c r="O8" s="12">
        <f t="shared" si="2"/>
        <v>27.080000000000002</v>
      </c>
      <c r="P8" s="12">
        <f t="shared" si="3"/>
        <v>39.86</v>
      </c>
      <c r="Q8" s="12">
        <f t="shared" si="4"/>
        <v>73.16</v>
      </c>
      <c r="R8" s="13"/>
      <c r="S8" s="13" t="s">
        <v>31</v>
      </c>
      <c r="T8" s="13"/>
      <c r="U8" s="15">
        <v>15</v>
      </c>
      <c r="V8" s="15" t="s">
        <v>27</v>
      </c>
      <c r="W8" s="16" t="s">
        <v>28</v>
      </c>
      <c r="X8" s="15">
        <v>10101012625</v>
      </c>
      <c r="Y8" s="15" t="s">
        <v>31</v>
      </c>
      <c r="Z8" s="15">
        <v>101004005</v>
      </c>
      <c r="AA8" s="15" t="s">
        <v>41</v>
      </c>
      <c r="AB8" s="17" t="s">
        <v>42</v>
      </c>
      <c r="AC8" s="17" t="s">
        <v>1</v>
      </c>
      <c r="AD8" s="18" t="s">
        <v>43</v>
      </c>
    </row>
    <row r="9" spans="1:40" ht="39.75" customHeight="1">
      <c r="A9" s="6">
        <v>2</v>
      </c>
      <c r="B9" s="9">
        <v>6</v>
      </c>
      <c r="C9" s="9" t="s">
        <v>37</v>
      </c>
      <c r="D9" s="10" t="s">
        <v>0</v>
      </c>
      <c r="E9" s="9" t="s">
        <v>38</v>
      </c>
      <c r="F9" s="9">
        <v>85.38</v>
      </c>
      <c r="G9" s="11">
        <f t="shared" si="0"/>
        <v>34.15</v>
      </c>
      <c r="H9" s="9">
        <v>82.83</v>
      </c>
      <c r="I9" s="9" t="s">
        <v>39</v>
      </c>
      <c r="J9" s="9" t="s">
        <v>40</v>
      </c>
      <c r="K9" s="9" t="s">
        <v>36</v>
      </c>
      <c r="L9" s="12">
        <v>62.5</v>
      </c>
      <c r="M9" s="12">
        <f t="shared" si="1"/>
        <v>12.5</v>
      </c>
      <c r="N9" s="12">
        <v>61.6</v>
      </c>
      <c r="O9" s="12">
        <f t="shared" si="2"/>
        <v>24.64</v>
      </c>
      <c r="P9" s="12">
        <f t="shared" si="3"/>
        <v>37.14</v>
      </c>
      <c r="Q9" s="12">
        <f t="shared" si="4"/>
        <v>71.289999999999992</v>
      </c>
      <c r="R9" s="13"/>
      <c r="S9" s="13" t="s">
        <v>31</v>
      </c>
      <c r="T9" s="13"/>
      <c r="U9" s="15">
        <v>18</v>
      </c>
      <c r="V9" s="15" t="s">
        <v>38</v>
      </c>
      <c r="W9" s="16" t="s">
        <v>39</v>
      </c>
      <c r="X9" s="15">
        <v>10101510605</v>
      </c>
      <c r="Y9" s="15" t="s">
        <v>31</v>
      </c>
      <c r="Z9" s="15">
        <v>101004007</v>
      </c>
      <c r="AA9" s="15" t="s">
        <v>41</v>
      </c>
      <c r="AB9" s="17" t="s">
        <v>42</v>
      </c>
      <c r="AC9" s="17" t="s">
        <v>1</v>
      </c>
      <c r="AD9" s="18" t="s">
        <v>43</v>
      </c>
    </row>
    <row r="10" spans="1:40" ht="39.75" customHeight="1">
      <c r="A10" s="6">
        <v>1</v>
      </c>
      <c r="B10" s="9">
        <v>7</v>
      </c>
      <c r="C10" s="9" t="s">
        <v>32</v>
      </c>
      <c r="D10" s="10" t="s">
        <v>0</v>
      </c>
      <c r="E10" s="9" t="s">
        <v>33</v>
      </c>
      <c r="F10" s="9">
        <v>84.15</v>
      </c>
      <c r="G10" s="11">
        <f t="shared" ref="G10" si="5">ROUND(F10*0.4,2)</f>
        <v>33.659999999999997</v>
      </c>
      <c r="H10" s="9">
        <v>82.83</v>
      </c>
      <c r="I10" s="9" t="s">
        <v>34</v>
      </c>
      <c r="J10" s="9" t="s">
        <v>35</v>
      </c>
      <c r="K10" s="9" t="s">
        <v>36</v>
      </c>
      <c r="L10" s="12">
        <v>67.8</v>
      </c>
      <c r="M10" s="12">
        <f t="shared" ref="M10" si="6">L10*0.2</f>
        <v>13.56</v>
      </c>
      <c r="N10" s="12">
        <v>59</v>
      </c>
      <c r="O10" s="12">
        <f t="shared" ref="O10" si="7">N10*0.4</f>
        <v>23.6</v>
      </c>
      <c r="P10" s="12">
        <f t="shared" ref="P10" si="8">M10+O10</f>
        <v>37.160000000000004</v>
      </c>
      <c r="Q10" s="12">
        <f t="shared" si="4"/>
        <v>70.819999999999993</v>
      </c>
      <c r="R10" s="13"/>
      <c r="S10" s="13" t="s">
        <v>31</v>
      </c>
      <c r="T10" s="13"/>
      <c r="U10" s="15">
        <v>17</v>
      </c>
      <c r="V10" s="15" t="s">
        <v>33</v>
      </c>
      <c r="W10" s="16" t="s">
        <v>34</v>
      </c>
      <c r="X10" s="15">
        <v>10101512122</v>
      </c>
      <c r="Y10" s="15" t="s">
        <v>31</v>
      </c>
      <c r="Z10" s="15">
        <v>101004007</v>
      </c>
      <c r="AA10" s="15" t="s">
        <v>41</v>
      </c>
      <c r="AB10" s="17" t="s">
        <v>42</v>
      </c>
      <c r="AC10" s="17" t="s">
        <v>1</v>
      </c>
      <c r="AD10" s="18" t="s">
        <v>43</v>
      </c>
    </row>
    <row r="11" spans="1:40">
      <c r="P11" s="4"/>
      <c r="Q11" s="4"/>
    </row>
  </sheetData>
  <sortState ref="A1:AO449">
    <sortCondition ref="Z1:Z449"/>
    <sortCondition descending="1" ref="Q1:Q449"/>
  </sortState>
  <mergeCells count="2">
    <mergeCell ref="B2:AD2"/>
    <mergeCell ref="B1:C1"/>
  </mergeCells>
  <phoneticPr fontId="2" type="noConversion"/>
  <printOptions horizontalCentered="1"/>
  <pageMargins left="0.33" right="0.43" top="0.44" bottom="0.43" header="0.23" footer="0.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cp:lastPrinted>2017-03-28T03:59:52Z</cp:lastPrinted>
  <dcterms:created xsi:type="dcterms:W3CDTF">2014-12-26T07:50:35Z</dcterms:created>
  <dcterms:modified xsi:type="dcterms:W3CDTF">2017-03-28T03:59:53Z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