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3225" windowWidth="19320" windowHeight="9570" activeTab="0"/>
  </bookViews>
  <sheets>
    <sheet name="国编" sheetId="1" r:id="rId1"/>
    <sheet name="特岗" sheetId="2" r:id="rId2"/>
    <sheet name="Sheet3" sheetId="3" r:id="rId3"/>
  </sheets>
  <definedNames>
    <definedName name="_xlnm.Print_Titles" localSheetId="0">'国编'!$3:$4</definedName>
    <definedName name="_xlnm.Print_Titles" localSheetId="1">'特岗'!$3:$4</definedName>
  </definedNames>
  <calcPr fullCalcOnLoad="1"/>
</workbook>
</file>

<file path=xl/sharedStrings.xml><?xml version="1.0" encoding="utf-8"?>
<sst xmlns="http://schemas.openxmlformats.org/spreadsheetml/2006/main" count="225" uniqueCount="160">
  <si>
    <t>陈秀</t>
  </si>
  <si>
    <t>刘培</t>
  </si>
  <si>
    <t>廖慧惠</t>
  </si>
  <si>
    <t>鲁宇曦</t>
  </si>
  <si>
    <t>周敏</t>
  </si>
  <si>
    <t>刘璐</t>
  </si>
  <si>
    <t>余兰</t>
  </si>
  <si>
    <t>官媛媛</t>
  </si>
  <si>
    <t>罗婷</t>
  </si>
  <si>
    <t>舒建平</t>
  </si>
  <si>
    <t>许明红</t>
  </si>
  <si>
    <t>朱白芸</t>
  </si>
  <si>
    <t>龙颖</t>
  </si>
  <si>
    <t>闵至强</t>
  </si>
  <si>
    <t>袁如梦</t>
  </si>
  <si>
    <t>谢萍</t>
  </si>
  <si>
    <t>魏迎</t>
  </si>
  <si>
    <t>吴菲儿</t>
  </si>
  <si>
    <t>钟芮</t>
  </si>
  <si>
    <t>雷婷</t>
  </si>
  <si>
    <t>吴芳芳</t>
  </si>
  <si>
    <t>胡宜姗</t>
  </si>
  <si>
    <t>李林</t>
  </si>
  <si>
    <t>蔡心钰</t>
  </si>
  <si>
    <t>陈思思</t>
  </si>
  <si>
    <t>黄青</t>
  </si>
  <si>
    <t>宋秋莹</t>
  </si>
  <si>
    <t>蔡美玲</t>
  </si>
  <si>
    <t>熊慧敏</t>
  </si>
  <si>
    <t>陈慧</t>
  </si>
  <si>
    <t>黄艺池</t>
  </si>
  <si>
    <t>陈泽群</t>
  </si>
  <si>
    <t>王芳</t>
  </si>
  <si>
    <t>余秋云</t>
  </si>
  <si>
    <t>奉新二中</t>
  </si>
  <si>
    <t>高中数学</t>
  </si>
  <si>
    <t>高中生物</t>
  </si>
  <si>
    <t>初中政治</t>
  </si>
  <si>
    <t>初中语文</t>
  </si>
  <si>
    <t>初中数学</t>
  </si>
  <si>
    <t>初中英语</t>
  </si>
  <si>
    <t>初中物理</t>
  </si>
  <si>
    <t>初中化学</t>
  </si>
  <si>
    <t>初中历史</t>
  </si>
  <si>
    <t>初中地理</t>
  </si>
  <si>
    <t>初中生物</t>
  </si>
  <si>
    <t>初中体育</t>
  </si>
  <si>
    <t>初中音乐</t>
  </si>
  <si>
    <t>幼儿教师</t>
  </si>
  <si>
    <t>小学语文</t>
  </si>
  <si>
    <t>余咪</t>
  </si>
  <si>
    <t>刘欢</t>
  </si>
  <si>
    <t>余梦婷</t>
  </si>
  <si>
    <t>彭业勤</t>
  </si>
  <si>
    <t>刘珍</t>
  </si>
  <si>
    <t>周影</t>
  </si>
  <si>
    <t>利莉</t>
  </si>
  <si>
    <t>刘镘丽</t>
  </si>
  <si>
    <t>于丹</t>
  </si>
  <si>
    <t>胡夏华</t>
  </si>
  <si>
    <t>陈美萍</t>
  </si>
  <si>
    <t>余慧</t>
  </si>
  <si>
    <t>王宇</t>
  </si>
  <si>
    <t>廖咏纯</t>
  </si>
  <si>
    <t>陈江新</t>
  </si>
  <si>
    <t>廖述豪</t>
  </si>
  <si>
    <t>熊火香</t>
  </si>
  <si>
    <t>徐航</t>
  </si>
  <si>
    <t>余凤英</t>
  </si>
  <si>
    <t>赵尚真</t>
  </si>
  <si>
    <t>陈芳芳</t>
  </si>
  <si>
    <t>唐善安</t>
  </si>
  <si>
    <t>张佳</t>
  </si>
  <si>
    <t>胡卫</t>
  </si>
  <si>
    <t>廖素丹</t>
  </si>
  <si>
    <t>涂佳佳</t>
  </si>
  <si>
    <t>刘丹</t>
  </si>
  <si>
    <t>唐善平</t>
  </si>
  <si>
    <t>胡依婷</t>
  </si>
  <si>
    <t>郭艳</t>
  </si>
  <si>
    <t>黄春燕</t>
  </si>
  <si>
    <t>徐彩芸</t>
  </si>
  <si>
    <t>蔡静</t>
  </si>
  <si>
    <t>廖丽萍</t>
  </si>
  <si>
    <t>阴芳芳</t>
  </si>
  <si>
    <t>宋珊珊</t>
  </si>
  <si>
    <t>114.5</t>
  </si>
  <si>
    <t>139</t>
  </si>
  <si>
    <t>127.5</t>
  </si>
  <si>
    <t>123</t>
  </si>
  <si>
    <t>120</t>
  </si>
  <si>
    <t>113.5</t>
  </si>
  <si>
    <t>117</t>
  </si>
  <si>
    <t>81.5</t>
  </si>
  <si>
    <t>144</t>
  </si>
  <si>
    <t>140</t>
  </si>
  <si>
    <t>138.5</t>
  </si>
  <si>
    <t>136.5</t>
  </si>
  <si>
    <t>135.5</t>
  </si>
  <si>
    <t>134.5</t>
  </si>
  <si>
    <t>134</t>
  </si>
  <si>
    <t>132.5</t>
  </si>
  <si>
    <t>130.5</t>
  </si>
  <si>
    <t>129</t>
  </si>
  <si>
    <t>128.5</t>
  </si>
  <si>
    <t>128</t>
  </si>
  <si>
    <t>113</t>
  </si>
  <si>
    <t>115.5</t>
  </si>
  <si>
    <t>110</t>
  </si>
  <si>
    <t>103</t>
  </si>
  <si>
    <t>102.5</t>
  </si>
  <si>
    <t>102</t>
  </si>
  <si>
    <t>99.5</t>
  </si>
  <si>
    <t>98.5</t>
  </si>
  <si>
    <t>97.5</t>
  </si>
  <si>
    <t>89.5</t>
  </si>
  <si>
    <t>112</t>
  </si>
  <si>
    <t>141</t>
  </si>
  <si>
    <t>农村小学</t>
  </si>
  <si>
    <t>档案存放</t>
  </si>
  <si>
    <t>招聘单位</t>
  </si>
  <si>
    <t>初中语文</t>
  </si>
  <si>
    <t>初中英语</t>
  </si>
  <si>
    <t>初中美术</t>
  </si>
  <si>
    <t>初中信息</t>
  </si>
  <si>
    <t>小学语文</t>
  </si>
  <si>
    <t>小学数学</t>
  </si>
  <si>
    <t>小学体育</t>
  </si>
  <si>
    <t>小学美术</t>
  </si>
  <si>
    <t>小学信息</t>
  </si>
  <si>
    <t>序号</t>
  </si>
  <si>
    <t>学科</t>
  </si>
  <si>
    <t>姓名</t>
  </si>
  <si>
    <t>笔试成绩</t>
  </si>
  <si>
    <t>面试成绩</t>
  </si>
  <si>
    <t>总分</t>
  </si>
  <si>
    <t>原始分</t>
  </si>
  <si>
    <t>折算分</t>
  </si>
  <si>
    <t>奉新一中</t>
  </si>
  <si>
    <t>农村初中</t>
  </si>
  <si>
    <t>农村幼儿园</t>
  </si>
  <si>
    <t>特教学校</t>
  </si>
  <si>
    <t>示范幼儿园</t>
  </si>
  <si>
    <t>幼教(学前)</t>
  </si>
  <si>
    <t>幼教(艺术)</t>
  </si>
  <si>
    <t>序号</t>
  </si>
  <si>
    <t>招聘单位</t>
  </si>
  <si>
    <t>学科</t>
  </si>
  <si>
    <t>姓名</t>
  </si>
  <si>
    <t>笔试成绩</t>
  </si>
  <si>
    <t>面试成绩</t>
  </si>
  <si>
    <t>总分</t>
  </si>
  <si>
    <t>档案存放</t>
  </si>
  <si>
    <t>原始分</t>
  </si>
  <si>
    <t>折算分</t>
  </si>
  <si>
    <t>农村初中</t>
  </si>
  <si>
    <t>√</t>
  </si>
  <si>
    <t>√</t>
  </si>
  <si>
    <t>2016年奉新县招聘中小学教师（特岗）体检人员名单</t>
  </si>
  <si>
    <r>
      <rPr>
        <sz val="16"/>
        <color indexed="8"/>
        <rFont val="黑体"/>
        <family val="3"/>
      </rPr>
      <t>2016年奉新县招聘中小学教师（国编）体检人员名单</t>
    </r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</si>
</sst>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0.5"/>
      <color indexed="8"/>
      <name val="宋体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5" fillId="13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8" applyNumberFormat="0" applyAlignment="0" applyProtection="0"/>
    <xf numFmtId="0" fontId="11" fillId="3" borderId="5" applyNumberFormat="0" applyAlignment="0" applyProtection="0"/>
    <xf numFmtId="0" fontId="0" fillId="4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3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31" fontId="0" fillId="0" borderId="26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pane xSplit="4" ySplit="4" topLeftCell="E29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J1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3" width="14.50390625" style="1" customWidth="1"/>
    <col min="4" max="4" width="10.50390625" style="0" customWidth="1"/>
    <col min="5" max="9" width="9.00390625" style="3" customWidth="1"/>
  </cols>
  <sheetData>
    <row r="1" spans="1:10" ht="22.5" customHeight="1">
      <c r="A1" s="31" t="s">
        <v>159</v>
      </c>
      <c r="B1" s="31"/>
      <c r="C1" s="31"/>
      <c r="D1" s="31"/>
      <c r="E1" s="31"/>
      <c r="F1" s="31"/>
      <c r="G1" s="31"/>
      <c r="H1" s="31"/>
      <c r="I1" s="31"/>
      <c r="J1" s="31"/>
    </row>
    <row r="2" spans="9:10" ht="15" customHeight="1">
      <c r="I2" s="30">
        <v>42583</v>
      </c>
      <c r="J2" s="30"/>
    </row>
    <row r="3" spans="1:10" s="5" customFormat="1" ht="18.75" customHeight="1">
      <c r="A3" s="34" t="s">
        <v>130</v>
      </c>
      <c r="B3" s="36" t="s">
        <v>120</v>
      </c>
      <c r="C3" s="38" t="s">
        <v>131</v>
      </c>
      <c r="D3" s="42" t="s">
        <v>132</v>
      </c>
      <c r="E3" s="40" t="s">
        <v>133</v>
      </c>
      <c r="F3" s="41"/>
      <c r="G3" s="40" t="s">
        <v>134</v>
      </c>
      <c r="H3" s="41"/>
      <c r="I3" s="32" t="s">
        <v>135</v>
      </c>
      <c r="J3" s="29" t="s">
        <v>119</v>
      </c>
    </row>
    <row r="4" spans="1:10" s="5" customFormat="1" ht="18.75" customHeight="1">
      <c r="A4" s="35"/>
      <c r="B4" s="37"/>
      <c r="C4" s="39"/>
      <c r="D4" s="43"/>
      <c r="E4" s="10" t="s">
        <v>136</v>
      </c>
      <c r="F4" s="10" t="s">
        <v>137</v>
      </c>
      <c r="G4" s="10" t="s">
        <v>136</v>
      </c>
      <c r="H4" s="10" t="s">
        <v>137</v>
      </c>
      <c r="I4" s="33"/>
      <c r="J4" s="29"/>
    </row>
    <row r="5" spans="1:10" s="5" customFormat="1" ht="19.5" customHeight="1">
      <c r="A5" s="11">
        <v>1</v>
      </c>
      <c r="B5" s="28" t="s">
        <v>138</v>
      </c>
      <c r="C5" s="12" t="s">
        <v>35</v>
      </c>
      <c r="D5" s="13" t="s">
        <v>21</v>
      </c>
      <c r="E5" s="14">
        <v>104.5</v>
      </c>
      <c r="F5" s="15">
        <f aca="true" t="shared" si="0" ref="F5:F17">E5*(50/200)</f>
        <v>26.125</v>
      </c>
      <c r="G5" s="15">
        <v>83.33</v>
      </c>
      <c r="H5" s="15">
        <f aca="true" t="shared" si="1" ref="H5:H17">G5/2</f>
        <v>41.665</v>
      </c>
      <c r="I5" s="15">
        <f aca="true" t="shared" si="2" ref="I5:I17">SUM(F5,H5)</f>
        <v>67.78999999999999</v>
      </c>
      <c r="J5" s="22"/>
    </row>
    <row r="6" spans="1:10" s="5" customFormat="1" ht="19.5" customHeight="1">
      <c r="A6" s="16">
        <v>2</v>
      </c>
      <c r="B6" s="28"/>
      <c r="C6" s="12" t="s">
        <v>36</v>
      </c>
      <c r="D6" s="13" t="s">
        <v>30</v>
      </c>
      <c r="E6" s="14">
        <v>136</v>
      </c>
      <c r="F6" s="15">
        <f t="shared" si="0"/>
        <v>34</v>
      </c>
      <c r="G6" s="15">
        <v>84</v>
      </c>
      <c r="H6" s="15">
        <f t="shared" si="1"/>
        <v>42</v>
      </c>
      <c r="I6" s="15">
        <f t="shared" si="2"/>
        <v>76</v>
      </c>
      <c r="J6" s="22"/>
    </row>
    <row r="7" spans="1:10" s="5" customFormat="1" ht="19.5" customHeight="1">
      <c r="A7" s="11">
        <v>3</v>
      </c>
      <c r="B7" s="28" t="s">
        <v>34</v>
      </c>
      <c r="C7" s="12" t="s">
        <v>37</v>
      </c>
      <c r="D7" s="13" t="s">
        <v>20</v>
      </c>
      <c r="E7" s="14">
        <v>147.5</v>
      </c>
      <c r="F7" s="15">
        <f t="shared" si="0"/>
        <v>36.875</v>
      </c>
      <c r="G7" s="15">
        <v>81.6</v>
      </c>
      <c r="H7" s="15">
        <f t="shared" si="1"/>
        <v>40.8</v>
      </c>
      <c r="I7" s="15">
        <f t="shared" si="2"/>
        <v>77.675</v>
      </c>
      <c r="J7" s="22"/>
    </row>
    <row r="8" spans="1:10" s="5" customFormat="1" ht="19.5" customHeight="1">
      <c r="A8" s="16">
        <v>4</v>
      </c>
      <c r="B8" s="28"/>
      <c r="C8" s="12" t="s">
        <v>38</v>
      </c>
      <c r="D8" s="13" t="s">
        <v>2</v>
      </c>
      <c r="E8" s="14">
        <v>150.5</v>
      </c>
      <c r="F8" s="15">
        <f t="shared" si="0"/>
        <v>37.625</v>
      </c>
      <c r="G8" s="15">
        <v>83</v>
      </c>
      <c r="H8" s="15">
        <f t="shared" si="1"/>
        <v>41.5</v>
      </c>
      <c r="I8" s="15">
        <f t="shared" si="2"/>
        <v>79.125</v>
      </c>
      <c r="J8" s="22"/>
    </row>
    <row r="9" spans="1:10" s="5" customFormat="1" ht="19.5" customHeight="1">
      <c r="A9" s="11">
        <v>5</v>
      </c>
      <c r="B9" s="28"/>
      <c r="C9" s="12" t="s">
        <v>38</v>
      </c>
      <c r="D9" s="13" t="s">
        <v>3</v>
      </c>
      <c r="E9" s="14">
        <v>138.5</v>
      </c>
      <c r="F9" s="15">
        <f t="shared" si="0"/>
        <v>34.625</v>
      </c>
      <c r="G9" s="15">
        <v>81</v>
      </c>
      <c r="H9" s="15">
        <f t="shared" si="1"/>
        <v>40.5</v>
      </c>
      <c r="I9" s="15">
        <f t="shared" si="2"/>
        <v>75.125</v>
      </c>
      <c r="J9" s="22"/>
    </row>
    <row r="10" spans="1:10" s="5" customFormat="1" ht="19.5" customHeight="1">
      <c r="A10" s="16">
        <v>6</v>
      </c>
      <c r="B10" s="28"/>
      <c r="C10" s="17" t="s">
        <v>39</v>
      </c>
      <c r="D10" s="13" t="s">
        <v>6</v>
      </c>
      <c r="E10" s="14">
        <v>116</v>
      </c>
      <c r="F10" s="15">
        <f t="shared" si="0"/>
        <v>29</v>
      </c>
      <c r="G10" s="15">
        <v>81.33</v>
      </c>
      <c r="H10" s="15">
        <f t="shared" si="1"/>
        <v>40.665</v>
      </c>
      <c r="I10" s="15">
        <f t="shared" si="2"/>
        <v>69.66499999999999</v>
      </c>
      <c r="J10" s="22"/>
    </row>
    <row r="11" spans="1:10" s="5" customFormat="1" ht="19.5" customHeight="1">
      <c r="A11" s="11">
        <v>7</v>
      </c>
      <c r="B11" s="28"/>
      <c r="C11" s="17" t="s">
        <v>39</v>
      </c>
      <c r="D11" s="13" t="s">
        <v>7</v>
      </c>
      <c r="E11" s="14">
        <v>106.5</v>
      </c>
      <c r="F11" s="15">
        <f t="shared" si="0"/>
        <v>26.625</v>
      </c>
      <c r="G11" s="15">
        <v>83</v>
      </c>
      <c r="H11" s="15">
        <f t="shared" si="1"/>
        <v>41.5</v>
      </c>
      <c r="I11" s="15">
        <f t="shared" si="2"/>
        <v>68.125</v>
      </c>
      <c r="J11" s="22"/>
    </row>
    <row r="12" spans="1:10" s="5" customFormat="1" ht="19.5" customHeight="1">
      <c r="A12" s="16">
        <v>8</v>
      </c>
      <c r="B12" s="28"/>
      <c r="C12" s="17" t="s">
        <v>39</v>
      </c>
      <c r="D12" s="13" t="s">
        <v>8</v>
      </c>
      <c r="E12" s="14">
        <v>106</v>
      </c>
      <c r="F12" s="15">
        <f t="shared" si="0"/>
        <v>26.5</v>
      </c>
      <c r="G12" s="15">
        <v>78.67</v>
      </c>
      <c r="H12" s="15">
        <f t="shared" si="1"/>
        <v>39.335</v>
      </c>
      <c r="I12" s="15">
        <f t="shared" si="2"/>
        <v>65.83500000000001</v>
      </c>
      <c r="J12" s="22"/>
    </row>
    <row r="13" spans="1:10" s="5" customFormat="1" ht="19.5" customHeight="1">
      <c r="A13" s="11">
        <v>9</v>
      </c>
      <c r="B13" s="28"/>
      <c r="C13" s="17" t="s">
        <v>40</v>
      </c>
      <c r="D13" s="13" t="s">
        <v>12</v>
      </c>
      <c r="E13" s="14">
        <v>138.5</v>
      </c>
      <c r="F13" s="15">
        <f t="shared" si="0"/>
        <v>34.625</v>
      </c>
      <c r="G13" s="15">
        <v>85.33</v>
      </c>
      <c r="H13" s="15">
        <f t="shared" si="1"/>
        <v>42.665</v>
      </c>
      <c r="I13" s="15">
        <f t="shared" si="2"/>
        <v>77.28999999999999</v>
      </c>
      <c r="J13" s="22"/>
    </row>
    <row r="14" spans="1:10" s="5" customFormat="1" ht="19.5" customHeight="1">
      <c r="A14" s="16">
        <v>10</v>
      </c>
      <c r="B14" s="28"/>
      <c r="C14" s="17" t="s">
        <v>40</v>
      </c>
      <c r="D14" s="13" t="s">
        <v>11</v>
      </c>
      <c r="E14" s="14">
        <v>140.5</v>
      </c>
      <c r="F14" s="15">
        <f t="shared" si="0"/>
        <v>35.125</v>
      </c>
      <c r="G14" s="15">
        <v>81.66</v>
      </c>
      <c r="H14" s="15">
        <f t="shared" si="1"/>
        <v>40.83</v>
      </c>
      <c r="I14" s="15">
        <f t="shared" si="2"/>
        <v>75.955</v>
      </c>
      <c r="J14" s="22"/>
    </row>
    <row r="15" spans="1:10" s="5" customFormat="1" ht="19.5" customHeight="1">
      <c r="A15" s="11">
        <v>11</v>
      </c>
      <c r="B15" s="28"/>
      <c r="C15" s="17" t="s">
        <v>41</v>
      </c>
      <c r="D15" s="13" t="s">
        <v>31</v>
      </c>
      <c r="E15" s="14">
        <v>108</v>
      </c>
      <c r="F15" s="15">
        <f t="shared" si="0"/>
        <v>27</v>
      </c>
      <c r="G15" s="15">
        <v>83.67</v>
      </c>
      <c r="H15" s="15">
        <f t="shared" si="1"/>
        <v>41.835</v>
      </c>
      <c r="I15" s="15">
        <f t="shared" si="2"/>
        <v>68.83500000000001</v>
      </c>
      <c r="J15" s="22"/>
    </row>
    <row r="16" spans="1:10" s="5" customFormat="1" ht="19.5" customHeight="1">
      <c r="A16" s="16">
        <v>12</v>
      </c>
      <c r="B16" s="28"/>
      <c r="C16" s="17" t="s">
        <v>42</v>
      </c>
      <c r="D16" s="13" t="s">
        <v>15</v>
      </c>
      <c r="E16" s="14">
        <v>93.5</v>
      </c>
      <c r="F16" s="15">
        <f t="shared" si="0"/>
        <v>23.375</v>
      </c>
      <c r="G16" s="15">
        <v>80</v>
      </c>
      <c r="H16" s="15">
        <f t="shared" si="1"/>
        <v>40</v>
      </c>
      <c r="I16" s="15">
        <f t="shared" si="2"/>
        <v>63.375</v>
      </c>
      <c r="J16" s="23" t="s">
        <v>156</v>
      </c>
    </row>
    <row r="17" spans="1:10" s="5" customFormat="1" ht="19.5" customHeight="1">
      <c r="A17" s="11">
        <v>13</v>
      </c>
      <c r="B17" s="28"/>
      <c r="C17" s="17" t="s">
        <v>43</v>
      </c>
      <c r="D17" s="13" t="s">
        <v>13</v>
      </c>
      <c r="E17" s="14">
        <v>134</v>
      </c>
      <c r="F17" s="15">
        <f t="shared" si="0"/>
        <v>33.5</v>
      </c>
      <c r="G17" s="15">
        <v>80.2</v>
      </c>
      <c r="H17" s="15">
        <f t="shared" si="1"/>
        <v>40.1</v>
      </c>
      <c r="I17" s="15">
        <f t="shared" si="2"/>
        <v>73.6</v>
      </c>
      <c r="J17" s="23" t="s">
        <v>156</v>
      </c>
    </row>
    <row r="18" spans="1:10" s="5" customFormat="1" ht="19.5" customHeight="1">
      <c r="A18" s="16">
        <v>14</v>
      </c>
      <c r="B18" s="28"/>
      <c r="C18" s="17" t="s">
        <v>44</v>
      </c>
      <c r="D18" s="13" t="s">
        <v>14</v>
      </c>
      <c r="E18" s="14">
        <v>154</v>
      </c>
      <c r="F18" s="15">
        <f aca="true" t="shared" si="3" ref="F18:F28">E18*(50/200)</f>
        <v>38.5</v>
      </c>
      <c r="G18" s="15">
        <v>82</v>
      </c>
      <c r="H18" s="15">
        <f aca="true" t="shared" si="4" ref="H18:H28">G18/2</f>
        <v>41</v>
      </c>
      <c r="I18" s="15">
        <f aca="true" t="shared" si="5" ref="I18:I31">SUM(F18,H18)</f>
        <v>79.5</v>
      </c>
      <c r="J18" s="22"/>
    </row>
    <row r="19" spans="1:10" s="5" customFormat="1" ht="19.5" customHeight="1">
      <c r="A19" s="11">
        <v>15</v>
      </c>
      <c r="B19" s="28"/>
      <c r="C19" s="17" t="s">
        <v>45</v>
      </c>
      <c r="D19" s="13" t="s">
        <v>32</v>
      </c>
      <c r="E19" s="14">
        <v>133</v>
      </c>
      <c r="F19" s="15">
        <f t="shared" si="3"/>
        <v>33.25</v>
      </c>
      <c r="G19" s="15">
        <v>83.4</v>
      </c>
      <c r="H19" s="15">
        <f t="shared" si="4"/>
        <v>41.7</v>
      </c>
      <c r="I19" s="15">
        <f t="shared" si="5"/>
        <v>74.95</v>
      </c>
      <c r="J19" s="22"/>
    </row>
    <row r="20" spans="1:10" s="5" customFormat="1" ht="19.5" customHeight="1">
      <c r="A20" s="16">
        <v>16</v>
      </c>
      <c r="B20" s="28"/>
      <c r="C20" s="17" t="s">
        <v>46</v>
      </c>
      <c r="D20" s="13" t="s">
        <v>18</v>
      </c>
      <c r="E20" s="14">
        <v>101.5</v>
      </c>
      <c r="F20" s="15">
        <f t="shared" si="3"/>
        <v>25.375</v>
      </c>
      <c r="G20" s="15">
        <v>87.75</v>
      </c>
      <c r="H20" s="15">
        <f t="shared" si="4"/>
        <v>43.875</v>
      </c>
      <c r="I20" s="15">
        <f t="shared" si="5"/>
        <v>69.25</v>
      </c>
      <c r="J20" s="22"/>
    </row>
    <row r="21" spans="1:10" s="5" customFormat="1" ht="19.5" customHeight="1">
      <c r="A21" s="11">
        <v>17</v>
      </c>
      <c r="B21" s="28"/>
      <c r="C21" s="17" t="s">
        <v>46</v>
      </c>
      <c r="D21" s="13" t="s">
        <v>33</v>
      </c>
      <c r="E21" s="14">
        <v>105.5</v>
      </c>
      <c r="F21" s="15">
        <f t="shared" si="3"/>
        <v>26.375</v>
      </c>
      <c r="G21" s="15">
        <v>82</v>
      </c>
      <c r="H21" s="15">
        <f t="shared" si="4"/>
        <v>41</v>
      </c>
      <c r="I21" s="15">
        <f t="shared" si="5"/>
        <v>67.375</v>
      </c>
      <c r="J21" s="23" t="s">
        <v>156</v>
      </c>
    </row>
    <row r="22" spans="1:10" s="5" customFormat="1" ht="19.5" customHeight="1">
      <c r="A22" s="16">
        <v>18</v>
      </c>
      <c r="B22" s="28"/>
      <c r="C22" s="17" t="s">
        <v>46</v>
      </c>
      <c r="D22" s="13" t="s">
        <v>19</v>
      </c>
      <c r="E22" s="14">
        <v>98</v>
      </c>
      <c r="F22" s="15">
        <f t="shared" si="3"/>
        <v>24.5</v>
      </c>
      <c r="G22" s="15">
        <v>85.25</v>
      </c>
      <c r="H22" s="15">
        <f t="shared" si="4"/>
        <v>42.625</v>
      </c>
      <c r="I22" s="15">
        <f t="shared" si="5"/>
        <v>67.125</v>
      </c>
      <c r="J22" s="23" t="s">
        <v>156</v>
      </c>
    </row>
    <row r="23" spans="1:10" s="5" customFormat="1" ht="19.5" customHeight="1">
      <c r="A23" s="11">
        <v>19</v>
      </c>
      <c r="B23" s="28"/>
      <c r="C23" s="17" t="s">
        <v>47</v>
      </c>
      <c r="D23" s="13" t="s">
        <v>17</v>
      </c>
      <c r="E23" s="14">
        <v>120</v>
      </c>
      <c r="F23" s="15">
        <f t="shared" si="3"/>
        <v>30</v>
      </c>
      <c r="G23" s="15">
        <v>85.75</v>
      </c>
      <c r="H23" s="15">
        <f t="shared" si="4"/>
        <v>42.875</v>
      </c>
      <c r="I23" s="15">
        <f t="shared" si="5"/>
        <v>72.875</v>
      </c>
      <c r="J23" s="22"/>
    </row>
    <row r="24" spans="1:10" s="5" customFormat="1" ht="19.5" customHeight="1">
      <c r="A24" s="16">
        <v>20</v>
      </c>
      <c r="B24" s="28"/>
      <c r="C24" s="17" t="s">
        <v>47</v>
      </c>
      <c r="D24" s="13" t="s">
        <v>16</v>
      </c>
      <c r="E24" s="14">
        <v>122</v>
      </c>
      <c r="F24" s="15">
        <f t="shared" si="3"/>
        <v>30.5</v>
      </c>
      <c r="G24" s="15">
        <v>77.6</v>
      </c>
      <c r="H24" s="15">
        <f t="shared" si="4"/>
        <v>38.8</v>
      </c>
      <c r="I24" s="15">
        <f t="shared" si="5"/>
        <v>69.3</v>
      </c>
      <c r="J24" s="23" t="s">
        <v>156</v>
      </c>
    </row>
    <row r="25" spans="1:10" s="5" customFormat="1" ht="19.5" customHeight="1">
      <c r="A25" s="11">
        <v>21</v>
      </c>
      <c r="B25" s="26" t="s">
        <v>139</v>
      </c>
      <c r="C25" s="18" t="s">
        <v>38</v>
      </c>
      <c r="D25" s="13" t="s">
        <v>4</v>
      </c>
      <c r="E25" s="14">
        <v>148.5</v>
      </c>
      <c r="F25" s="15">
        <f t="shared" si="3"/>
        <v>37.125</v>
      </c>
      <c r="G25" s="15">
        <v>83.2</v>
      </c>
      <c r="H25" s="15">
        <f t="shared" si="4"/>
        <v>41.6</v>
      </c>
      <c r="I25" s="15">
        <f t="shared" si="5"/>
        <v>78.725</v>
      </c>
      <c r="J25" s="22"/>
    </row>
    <row r="26" spans="1:10" s="5" customFormat="1" ht="19.5" customHeight="1">
      <c r="A26" s="16">
        <v>22</v>
      </c>
      <c r="B26" s="26"/>
      <c r="C26" s="18" t="s">
        <v>38</v>
      </c>
      <c r="D26" s="13" t="s">
        <v>5</v>
      </c>
      <c r="E26" s="14">
        <v>133</v>
      </c>
      <c r="F26" s="15">
        <f t="shared" si="3"/>
        <v>33.25</v>
      </c>
      <c r="G26" s="15">
        <v>80.6</v>
      </c>
      <c r="H26" s="15">
        <f t="shared" si="4"/>
        <v>40.3</v>
      </c>
      <c r="I26" s="15">
        <f t="shared" si="5"/>
        <v>73.55</v>
      </c>
      <c r="J26" s="22"/>
    </row>
    <row r="27" spans="1:10" s="5" customFormat="1" ht="19.5" customHeight="1">
      <c r="A27" s="11">
        <v>23</v>
      </c>
      <c r="B27" s="26"/>
      <c r="C27" s="18" t="s">
        <v>39</v>
      </c>
      <c r="D27" s="13" t="s">
        <v>9</v>
      </c>
      <c r="E27" s="14">
        <v>101.5</v>
      </c>
      <c r="F27" s="15">
        <f t="shared" si="3"/>
        <v>25.375</v>
      </c>
      <c r="G27" s="15">
        <v>78.67</v>
      </c>
      <c r="H27" s="15">
        <f t="shared" si="4"/>
        <v>39.335</v>
      </c>
      <c r="I27" s="15">
        <f t="shared" si="5"/>
        <v>64.71000000000001</v>
      </c>
      <c r="J27" s="22"/>
    </row>
    <row r="28" spans="1:10" s="5" customFormat="1" ht="19.5" customHeight="1">
      <c r="A28" s="16">
        <v>24</v>
      </c>
      <c r="B28" s="26"/>
      <c r="C28" s="18" t="s">
        <v>39</v>
      </c>
      <c r="D28" s="13" t="s">
        <v>10</v>
      </c>
      <c r="E28" s="14">
        <v>81.5</v>
      </c>
      <c r="F28" s="15">
        <f t="shared" si="3"/>
        <v>20.375</v>
      </c>
      <c r="G28" s="15">
        <v>79.67</v>
      </c>
      <c r="H28" s="15">
        <f t="shared" si="4"/>
        <v>39.835</v>
      </c>
      <c r="I28" s="15">
        <f t="shared" si="5"/>
        <v>60.21</v>
      </c>
      <c r="J28" s="22"/>
    </row>
    <row r="29" spans="1:10" s="5" customFormat="1" ht="19.5" customHeight="1">
      <c r="A29" s="11">
        <v>25</v>
      </c>
      <c r="B29" s="28" t="s">
        <v>140</v>
      </c>
      <c r="C29" s="17" t="s">
        <v>48</v>
      </c>
      <c r="D29" s="13" t="s">
        <v>22</v>
      </c>
      <c r="E29" s="14">
        <v>54</v>
      </c>
      <c r="F29" s="15">
        <f>E29*(40/100)</f>
        <v>21.6</v>
      </c>
      <c r="G29" s="15">
        <v>85.83</v>
      </c>
      <c r="H29" s="15">
        <f>G29*(60/100)</f>
        <v>51.498</v>
      </c>
      <c r="I29" s="15">
        <f t="shared" si="5"/>
        <v>73.098</v>
      </c>
      <c r="J29" s="22"/>
    </row>
    <row r="30" spans="1:10" s="5" customFormat="1" ht="19.5" customHeight="1">
      <c r="A30" s="16">
        <v>26</v>
      </c>
      <c r="B30" s="28"/>
      <c r="C30" s="17" t="s">
        <v>48</v>
      </c>
      <c r="D30" s="13" t="s">
        <v>23</v>
      </c>
      <c r="E30" s="14">
        <v>48.5</v>
      </c>
      <c r="F30" s="15">
        <f>E30*(40/100)</f>
        <v>19.400000000000002</v>
      </c>
      <c r="G30" s="15">
        <v>88.17</v>
      </c>
      <c r="H30" s="15">
        <f>G30*(60/100)</f>
        <v>52.902</v>
      </c>
      <c r="I30" s="15">
        <f t="shared" si="5"/>
        <v>72.302</v>
      </c>
      <c r="J30" s="22"/>
    </row>
    <row r="31" spans="1:10" s="5" customFormat="1" ht="19.5" customHeight="1">
      <c r="A31" s="11">
        <v>27</v>
      </c>
      <c r="B31" s="28"/>
      <c r="C31" s="17" t="s">
        <v>48</v>
      </c>
      <c r="D31" s="13" t="s">
        <v>24</v>
      </c>
      <c r="E31" s="14">
        <v>46.5</v>
      </c>
      <c r="F31" s="15">
        <f>E31*(40/100)</f>
        <v>18.6</v>
      </c>
      <c r="G31" s="15">
        <v>82.33</v>
      </c>
      <c r="H31" s="15">
        <f>G31*(60/100)</f>
        <v>49.397999999999996</v>
      </c>
      <c r="I31" s="15">
        <f t="shared" si="5"/>
        <v>67.99799999999999</v>
      </c>
      <c r="J31" s="22"/>
    </row>
    <row r="32" spans="1:10" s="5" customFormat="1" ht="19.5" customHeight="1">
      <c r="A32" s="16">
        <v>28</v>
      </c>
      <c r="B32" s="26" t="s">
        <v>141</v>
      </c>
      <c r="C32" s="18" t="s">
        <v>49</v>
      </c>
      <c r="D32" s="13" t="s">
        <v>0</v>
      </c>
      <c r="E32" s="14">
        <v>120</v>
      </c>
      <c r="F32" s="15">
        <f>E32*(50/200)</f>
        <v>30</v>
      </c>
      <c r="G32" s="15">
        <v>78.67</v>
      </c>
      <c r="H32" s="15">
        <f>G32/2</f>
        <v>39.335</v>
      </c>
      <c r="I32" s="15">
        <f aca="true" t="shared" si="6" ref="I32:I38">SUM(F32,H32)</f>
        <v>69.33500000000001</v>
      </c>
      <c r="J32" s="22"/>
    </row>
    <row r="33" spans="1:10" s="5" customFormat="1" ht="19.5" customHeight="1">
      <c r="A33" s="11">
        <v>29</v>
      </c>
      <c r="B33" s="26"/>
      <c r="C33" s="18" t="s">
        <v>49</v>
      </c>
      <c r="D33" s="13" t="s">
        <v>1</v>
      </c>
      <c r="E33" s="14">
        <v>109</v>
      </c>
      <c r="F33" s="15">
        <f>E33*(50/200)</f>
        <v>27.25</v>
      </c>
      <c r="G33" s="15">
        <v>76.33</v>
      </c>
      <c r="H33" s="15">
        <f>G33/2</f>
        <v>38.165</v>
      </c>
      <c r="I33" s="15">
        <f t="shared" si="6"/>
        <v>65.41499999999999</v>
      </c>
      <c r="J33" s="22"/>
    </row>
    <row r="34" spans="1:10" s="5" customFormat="1" ht="19.5" customHeight="1">
      <c r="A34" s="16">
        <v>30</v>
      </c>
      <c r="B34" s="25" t="s">
        <v>142</v>
      </c>
      <c r="C34" s="18" t="s">
        <v>143</v>
      </c>
      <c r="D34" s="13" t="s">
        <v>26</v>
      </c>
      <c r="E34" s="14">
        <v>62.5</v>
      </c>
      <c r="F34" s="15">
        <f>E34*(40/100)</f>
        <v>25</v>
      </c>
      <c r="G34" s="15">
        <v>84</v>
      </c>
      <c r="H34" s="15">
        <f>G34*(60/100)</f>
        <v>50.4</v>
      </c>
      <c r="I34" s="15">
        <f t="shared" si="6"/>
        <v>75.4</v>
      </c>
      <c r="J34" s="22"/>
    </row>
    <row r="35" spans="1:10" s="5" customFormat="1" ht="19.5" customHeight="1">
      <c r="A35" s="11">
        <v>31</v>
      </c>
      <c r="B35" s="26"/>
      <c r="C35" s="18" t="s">
        <v>143</v>
      </c>
      <c r="D35" s="13" t="s">
        <v>25</v>
      </c>
      <c r="E35" s="14">
        <v>65.5</v>
      </c>
      <c r="F35" s="15">
        <f>E35*(40/100)</f>
        <v>26.200000000000003</v>
      </c>
      <c r="G35" s="15">
        <v>79.83</v>
      </c>
      <c r="H35" s="15">
        <f>G35*(60/100)</f>
        <v>47.897999999999996</v>
      </c>
      <c r="I35" s="15">
        <f t="shared" si="6"/>
        <v>74.098</v>
      </c>
      <c r="J35" s="23" t="s">
        <v>156</v>
      </c>
    </row>
    <row r="36" spans="1:10" s="5" customFormat="1" ht="19.5" customHeight="1">
      <c r="A36" s="16">
        <v>32</v>
      </c>
      <c r="B36" s="26"/>
      <c r="C36" s="18" t="s">
        <v>143</v>
      </c>
      <c r="D36" s="13" t="s">
        <v>27</v>
      </c>
      <c r="E36" s="14">
        <v>56.5</v>
      </c>
      <c r="F36" s="15">
        <f>E36*(40/100)</f>
        <v>22.6</v>
      </c>
      <c r="G36" s="15">
        <v>84.33</v>
      </c>
      <c r="H36" s="15">
        <f>G36*(60/100)</f>
        <v>50.598</v>
      </c>
      <c r="I36" s="15">
        <f t="shared" si="6"/>
        <v>73.19800000000001</v>
      </c>
      <c r="J36" s="22"/>
    </row>
    <row r="37" spans="1:10" s="5" customFormat="1" ht="19.5" customHeight="1">
      <c r="A37" s="11">
        <v>33</v>
      </c>
      <c r="B37" s="26"/>
      <c r="C37" s="18" t="s">
        <v>143</v>
      </c>
      <c r="D37" s="13" t="s">
        <v>28</v>
      </c>
      <c r="E37" s="14">
        <v>54</v>
      </c>
      <c r="F37" s="15">
        <f>E37*(40/100)</f>
        <v>21.6</v>
      </c>
      <c r="G37" s="15">
        <v>82.83</v>
      </c>
      <c r="H37" s="15">
        <f>G37*(60/100)</f>
        <v>49.698</v>
      </c>
      <c r="I37" s="15">
        <f t="shared" si="6"/>
        <v>71.298</v>
      </c>
      <c r="J37" s="22"/>
    </row>
    <row r="38" spans="1:10" s="5" customFormat="1" ht="19.5" customHeight="1">
      <c r="A38" s="16">
        <v>34</v>
      </c>
      <c r="B38" s="27"/>
      <c r="C38" s="18" t="s">
        <v>144</v>
      </c>
      <c r="D38" s="13" t="s">
        <v>29</v>
      </c>
      <c r="E38" s="14">
        <v>44</v>
      </c>
      <c r="F38" s="15">
        <f>E38*(40/100)</f>
        <v>17.6</v>
      </c>
      <c r="G38" s="15">
        <v>74</v>
      </c>
      <c r="H38" s="15">
        <f>G38*(60/100)</f>
        <v>44.4</v>
      </c>
      <c r="I38" s="15">
        <f t="shared" si="6"/>
        <v>62</v>
      </c>
      <c r="J38" s="23" t="s">
        <v>156</v>
      </c>
    </row>
    <row r="39" spans="3:10" s="5" customFormat="1" ht="16.5">
      <c r="C39" s="19"/>
      <c r="E39" s="3"/>
      <c r="F39" s="3"/>
      <c r="G39" s="3"/>
      <c r="H39" s="3"/>
      <c r="I39" s="3"/>
      <c r="J39" s="3"/>
    </row>
    <row r="40" spans="3:10" s="5" customFormat="1" ht="16.5">
      <c r="C40" s="19"/>
      <c r="E40" s="3"/>
      <c r="F40" s="3"/>
      <c r="G40" s="3"/>
      <c r="H40" s="3"/>
      <c r="I40" s="3"/>
      <c r="J40" s="3"/>
    </row>
    <row r="41" ht="16.5">
      <c r="J41" s="3"/>
    </row>
    <row r="42" ht="16.5">
      <c r="J42" s="3"/>
    </row>
    <row r="43" ht="16.5">
      <c r="J43" s="3"/>
    </row>
    <row r="44" ht="16.5">
      <c r="J44" s="3"/>
    </row>
    <row r="45" ht="16.5">
      <c r="J45" s="3"/>
    </row>
    <row r="46" ht="16.5">
      <c r="J46" s="3"/>
    </row>
  </sheetData>
  <sheetProtection/>
  <mergeCells count="16">
    <mergeCell ref="J3:J4"/>
    <mergeCell ref="I2:J2"/>
    <mergeCell ref="A1:J1"/>
    <mergeCell ref="I3:I4"/>
    <mergeCell ref="A3:A4"/>
    <mergeCell ref="B3:B4"/>
    <mergeCell ref="C3:C4"/>
    <mergeCell ref="G3:H3"/>
    <mergeCell ref="E3:F3"/>
    <mergeCell ref="D3:D4"/>
    <mergeCell ref="B34:B38"/>
    <mergeCell ref="B25:B28"/>
    <mergeCell ref="B29:B31"/>
    <mergeCell ref="B5:B6"/>
    <mergeCell ref="B7:B24"/>
    <mergeCell ref="B32:B33"/>
  </mergeCells>
  <printOptions horizontalCentered="1"/>
  <pageMargins left="0.5905511811023623" right="0.5905511811023623" top="0.7874015748031497" bottom="0.5905511811023623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xSplit="4" ySplit="4" topLeftCell="E32" activePane="bottomRight" state="frozen"/>
      <selection pane="topLeft" activeCell="I9" sqref="I9"/>
      <selection pane="topRight" activeCell="I9" sqref="I9"/>
      <selection pane="bottomLeft" activeCell="I9" sqref="I9"/>
      <selection pane="bottomRight" activeCell="A1" sqref="A1:J1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3" width="14.50390625" style="1" customWidth="1"/>
    <col min="4" max="4" width="10.50390625" style="0" customWidth="1"/>
    <col min="5" max="9" width="9.00390625" style="3" customWidth="1"/>
    <col min="10" max="10" width="9.00390625" style="0" customWidth="1"/>
  </cols>
  <sheetData>
    <row r="1" spans="1:10" ht="18" customHeight="1">
      <c r="A1" s="54" t="s">
        <v>158</v>
      </c>
      <c r="B1" s="54"/>
      <c r="C1" s="54"/>
      <c r="D1" s="54"/>
      <c r="E1" s="54"/>
      <c r="F1" s="54"/>
      <c r="G1" s="54"/>
      <c r="H1" s="54"/>
      <c r="I1" s="54"/>
      <c r="J1" s="54"/>
    </row>
    <row r="2" spans="9:10" ht="14.25" customHeight="1">
      <c r="I2" s="53">
        <v>42583</v>
      </c>
      <c r="J2" s="53"/>
    </row>
    <row r="3" spans="1:10" s="5" customFormat="1" ht="18.75" customHeight="1">
      <c r="A3" s="34" t="s">
        <v>145</v>
      </c>
      <c r="B3" s="49" t="s">
        <v>146</v>
      </c>
      <c r="C3" s="51" t="s">
        <v>147</v>
      </c>
      <c r="D3" s="34" t="s">
        <v>148</v>
      </c>
      <c r="E3" s="47" t="s">
        <v>149</v>
      </c>
      <c r="F3" s="48"/>
      <c r="G3" s="47" t="s">
        <v>150</v>
      </c>
      <c r="H3" s="48"/>
      <c r="I3" s="34" t="s">
        <v>151</v>
      </c>
      <c r="J3" s="34" t="s">
        <v>152</v>
      </c>
    </row>
    <row r="4" spans="1:10" s="5" customFormat="1" ht="18.75" customHeight="1">
      <c r="A4" s="35"/>
      <c r="B4" s="50"/>
      <c r="C4" s="52"/>
      <c r="D4" s="35"/>
      <c r="E4" s="4" t="s">
        <v>153</v>
      </c>
      <c r="F4" s="4" t="s">
        <v>154</v>
      </c>
      <c r="G4" s="4" t="s">
        <v>153</v>
      </c>
      <c r="H4" s="4" t="s">
        <v>154</v>
      </c>
      <c r="I4" s="35"/>
      <c r="J4" s="35"/>
    </row>
    <row r="5" spans="1:10" s="5" customFormat="1" ht="18" customHeight="1">
      <c r="A5" s="6">
        <v>1</v>
      </c>
      <c r="B5" s="44" t="s">
        <v>155</v>
      </c>
      <c r="C5" s="7" t="s">
        <v>121</v>
      </c>
      <c r="D5" s="6" t="s">
        <v>50</v>
      </c>
      <c r="E5" s="8" t="s">
        <v>86</v>
      </c>
      <c r="F5" s="9">
        <f aca="true" t="shared" si="0" ref="F5:F24">E5*(50/200)</f>
        <v>28.625</v>
      </c>
      <c r="G5" s="9">
        <v>78</v>
      </c>
      <c r="H5" s="9">
        <f aca="true" t="shared" si="1" ref="H5:H24">G5/2</f>
        <v>39</v>
      </c>
      <c r="I5" s="9">
        <f aca="true" t="shared" si="2" ref="I5:I24">SUM(F5,H5)</f>
        <v>67.625</v>
      </c>
      <c r="J5" s="20"/>
    </row>
    <row r="6" spans="1:10" s="5" customFormat="1" ht="18" customHeight="1">
      <c r="A6" s="6">
        <v>2</v>
      </c>
      <c r="B6" s="45"/>
      <c r="C6" s="7" t="s">
        <v>122</v>
      </c>
      <c r="D6" s="6" t="s">
        <v>52</v>
      </c>
      <c r="E6" s="8" t="s">
        <v>87</v>
      </c>
      <c r="F6" s="9">
        <f t="shared" si="0"/>
        <v>34.75</v>
      </c>
      <c r="G6" s="9">
        <v>83</v>
      </c>
      <c r="H6" s="9">
        <f t="shared" si="1"/>
        <v>41.5</v>
      </c>
      <c r="I6" s="9">
        <f t="shared" si="2"/>
        <v>76.25</v>
      </c>
      <c r="J6" s="23"/>
    </row>
    <row r="7" spans="1:10" s="5" customFormat="1" ht="18" customHeight="1">
      <c r="A7" s="6">
        <v>3</v>
      </c>
      <c r="B7" s="45"/>
      <c r="C7" s="7" t="s">
        <v>122</v>
      </c>
      <c r="D7" s="6" t="s">
        <v>51</v>
      </c>
      <c r="E7" s="8" t="s">
        <v>87</v>
      </c>
      <c r="F7" s="9">
        <f t="shared" si="0"/>
        <v>34.75</v>
      </c>
      <c r="G7" s="9">
        <v>79.66</v>
      </c>
      <c r="H7" s="9">
        <f t="shared" si="1"/>
        <v>39.83</v>
      </c>
      <c r="I7" s="9">
        <f t="shared" si="2"/>
        <v>74.58</v>
      </c>
      <c r="J7" s="21"/>
    </row>
    <row r="8" spans="1:10" s="5" customFormat="1" ht="18" customHeight="1">
      <c r="A8" s="6">
        <v>4</v>
      </c>
      <c r="B8" s="45"/>
      <c r="C8" s="7" t="s">
        <v>122</v>
      </c>
      <c r="D8" s="6" t="s">
        <v>53</v>
      </c>
      <c r="E8" s="8" t="s">
        <v>88</v>
      </c>
      <c r="F8" s="9">
        <f t="shared" si="0"/>
        <v>31.875</v>
      </c>
      <c r="G8" s="9">
        <v>80.66</v>
      </c>
      <c r="H8" s="9">
        <f t="shared" si="1"/>
        <v>40.33</v>
      </c>
      <c r="I8" s="9">
        <f t="shared" si="2"/>
        <v>72.205</v>
      </c>
      <c r="J8" s="23"/>
    </row>
    <row r="9" spans="1:10" s="5" customFormat="1" ht="18" customHeight="1">
      <c r="A9" s="6">
        <v>5</v>
      </c>
      <c r="B9" s="45"/>
      <c r="C9" s="7" t="s">
        <v>122</v>
      </c>
      <c r="D9" s="6" t="s">
        <v>54</v>
      </c>
      <c r="E9" s="8" t="s">
        <v>89</v>
      </c>
      <c r="F9" s="9">
        <f t="shared" si="0"/>
        <v>30.75</v>
      </c>
      <c r="G9" s="9">
        <v>82</v>
      </c>
      <c r="H9" s="9">
        <f t="shared" si="1"/>
        <v>41</v>
      </c>
      <c r="I9" s="9">
        <f t="shared" si="2"/>
        <v>71.75</v>
      </c>
      <c r="J9" s="21"/>
    </row>
    <row r="10" spans="1:10" s="5" customFormat="1" ht="18" customHeight="1">
      <c r="A10" s="6">
        <v>6</v>
      </c>
      <c r="B10" s="45"/>
      <c r="C10" s="7" t="s">
        <v>123</v>
      </c>
      <c r="D10" s="6" t="s">
        <v>55</v>
      </c>
      <c r="E10" s="8" t="s">
        <v>92</v>
      </c>
      <c r="F10" s="9">
        <f t="shared" si="0"/>
        <v>29.25</v>
      </c>
      <c r="G10" s="9">
        <v>89.75</v>
      </c>
      <c r="H10" s="9">
        <f t="shared" si="1"/>
        <v>44.875</v>
      </c>
      <c r="I10" s="9">
        <f t="shared" si="2"/>
        <v>74.125</v>
      </c>
      <c r="J10" s="23"/>
    </row>
    <row r="11" spans="1:10" s="5" customFormat="1" ht="18" customHeight="1">
      <c r="A11" s="6">
        <v>7</v>
      </c>
      <c r="B11" s="46"/>
      <c r="C11" s="7" t="s">
        <v>124</v>
      </c>
      <c r="D11" s="6" t="s">
        <v>56</v>
      </c>
      <c r="E11" s="8" t="s">
        <v>93</v>
      </c>
      <c r="F11" s="9">
        <f t="shared" si="0"/>
        <v>20.375</v>
      </c>
      <c r="G11" s="9">
        <v>83.5</v>
      </c>
      <c r="H11" s="9">
        <f t="shared" si="1"/>
        <v>41.75</v>
      </c>
      <c r="I11" s="9">
        <f t="shared" si="2"/>
        <v>62.125</v>
      </c>
      <c r="J11" s="23" t="s">
        <v>157</v>
      </c>
    </row>
    <row r="12" spans="1:10" s="5" customFormat="1" ht="18" customHeight="1">
      <c r="A12" s="6">
        <v>8</v>
      </c>
      <c r="B12" s="44" t="s">
        <v>118</v>
      </c>
      <c r="C12" s="7" t="s">
        <v>125</v>
      </c>
      <c r="D12" s="6" t="s">
        <v>57</v>
      </c>
      <c r="E12" s="8" t="s">
        <v>94</v>
      </c>
      <c r="F12" s="9">
        <f t="shared" si="0"/>
        <v>36</v>
      </c>
      <c r="G12" s="9">
        <v>82</v>
      </c>
      <c r="H12" s="9">
        <f t="shared" si="1"/>
        <v>41</v>
      </c>
      <c r="I12" s="9">
        <f t="shared" si="2"/>
        <v>77</v>
      </c>
      <c r="J12" s="23"/>
    </row>
    <row r="13" spans="1:10" s="5" customFormat="1" ht="18" customHeight="1">
      <c r="A13" s="6">
        <v>9</v>
      </c>
      <c r="B13" s="45"/>
      <c r="C13" s="7" t="s">
        <v>125</v>
      </c>
      <c r="D13" s="6" t="s">
        <v>58</v>
      </c>
      <c r="E13" s="8" t="s">
        <v>95</v>
      </c>
      <c r="F13" s="9">
        <f t="shared" si="0"/>
        <v>35</v>
      </c>
      <c r="G13" s="9">
        <v>83</v>
      </c>
      <c r="H13" s="9">
        <f t="shared" si="1"/>
        <v>41.5</v>
      </c>
      <c r="I13" s="9">
        <f t="shared" si="2"/>
        <v>76.5</v>
      </c>
      <c r="J13" s="23"/>
    </row>
    <row r="14" spans="1:10" s="5" customFormat="1" ht="18" customHeight="1">
      <c r="A14" s="6">
        <v>10</v>
      </c>
      <c r="B14" s="45"/>
      <c r="C14" s="7" t="s">
        <v>125</v>
      </c>
      <c r="D14" s="6" t="s">
        <v>62</v>
      </c>
      <c r="E14" s="8" t="s">
        <v>99</v>
      </c>
      <c r="F14" s="9">
        <f t="shared" si="0"/>
        <v>33.625</v>
      </c>
      <c r="G14" s="9">
        <v>85</v>
      </c>
      <c r="H14" s="9">
        <f t="shared" si="1"/>
        <v>42.5</v>
      </c>
      <c r="I14" s="9">
        <f t="shared" si="2"/>
        <v>76.125</v>
      </c>
      <c r="J14" s="23"/>
    </row>
    <row r="15" spans="1:10" s="5" customFormat="1" ht="18" customHeight="1">
      <c r="A15" s="6">
        <v>11</v>
      </c>
      <c r="B15" s="45"/>
      <c r="C15" s="7" t="s">
        <v>125</v>
      </c>
      <c r="D15" s="6" t="s">
        <v>68</v>
      </c>
      <c r="E15" s="8" t="s">
        <v>105</v>
      </c>
      <c r="F15" s="9">
        <f t="shared" si="0"/>
        <v>32</v>
      </c>
      <c r="G15" s="9">
        <v>84.67</v>
      </c>
      <c r="H15" s="9">
        <f t="shared" si="1"/>
        <v>42.335</v>
      </c>
      <c r="I15" s="9">
        <f t="shared" si="2"/>
        <v>74.33500000000001</v>
      </c>
      <c r="J15" s="23"/>
    </row>
    <row r="16" spans="1:10" s="5" customFormat="1" ht="18" customHeight="1">
      <c r="A16" s="6">
        <v>12</v>
      </c>
      <c r="B16" s="45"/>
      <c r="C16" s="7" t="s">
        <v>125</v>
      </c>
      <c r="D16" s="6" t="s">
        <v>61</v>
      </c>
      <c r="E16" s="8" t="s">
        <v>98</v>
      </c>
      <c r="F16" s="9">
        <f t="shared" si="0"/>
        <v>33.875</v>
      </c>
      <c r="G16" s="9">
        <v>80.33</v>
      </c>
      <c r="H16" s="9">
        <f t="shared" si="1"/>
        <v>40.165</v>
      </c>
      <c r="I16" s="9">
        <f t="shared" si="2"/>
        <v>74.03999999999999</v>
      </c>
      <c r="J16" s="23"/>
    </row>
    <row r="17" spans="1:10" s="5" customFormat="1" ht="18" customHeight="1">
      <c r="A17" s="6">
        <v>13</v>
      </c>
      <c r="B17" s="45"/>
      <c r="C17" s="7" t="s">
        <v>125</v>
      </c>
      <c r="D17" s="6" t="s">
        <v>59</v>
      </c>
      <c r="E17" s="8" t="s">
        <v>96</v>
      </c>
      <c r="F17" s="9">
        <f t="shared" si="0"/>
        <v>34.625</v>
      </c>
      <c r="G17" s="9">
        <v>78.67</v>
      </c>
      <c r="H17" s="9">
        <f t="shared" si="1"/>
        <v>39.335</v>
      </c>
      <c r="I17" s="9">
        <f t="shared" si="2"/>
        <v>73.96000000000001</v>
      </c>
      <c r="J17" s="23" t="s">
        <v>157</v>
      </c>
    </row>
    <row r="18" spans="1:10" s="5" customFormat="1" ht="18" customHeight="1">
      <c r="A18" s="6">
        <v>14</v>
      </c>
      <c r="B18" s="45"/>
      <c r="C18" s="7" t="s">
        <v>125</v>
      </c>
      <c r="D18" s="6" t="s">
        <v>63</v>
      </c>
      <c r="E18" s="8" t="s">
        <v>100</v>
      </c>
      <c r="F18" s="9">
        <f t="shared" si="0"/>
        <v>33.5</v>
      </c>
      <c r="G18" s="9">
        <v>80.67</v>
      </c>
      <c r="H18" s="9">
        <f t="shared" si="1"/>
        <v>40.335</v>
      </c>
      <c r="I18" s="9">
        <f t="shared" si="2"/>
        <v>73.83500000000001</v>
      </c>
      <c r="J18" s="23"/>
    </row>
    <row r="19" spans="1:10" s="5" customFormat="1" ht="18" customHeight="1">
      <c r="A19" s="6">
        <v>15</v>
      </c>
      <c r="B19" s="45"/>
      <c r="C19" s="7" t="s">
        <v>125</v>
      </c>
      <c r="D19" s="6" t="s">
        <v>65</v>
      </c>
      <c r="E19" s="8" t="s">
        <v>102</v>
      </c>
      <c r="F19" s="9">
        <f t="shared" si="0"/>
        <v>32.625</v>
      </c>
      <c r="G19" s="9">
        <v>82</v>
      </c>
      <c r="H19" s="9">
        <f t="shared" si="1"/>
        <v>41</v>
      </c>
      <c r="I19" s="9">
        <f t="shared" si="2"/>
        <v>73.625</v>
      </c>
      <c r="J19" s="23"/>
    </row>
    <row r="20" spans="1:10" s="5" customFormat="1" ht="18" customHeight="1">
      <c r="A20" s="6">
        <v>16</v>
      </c>
      <c r="B20" s="45"/>
      <c r="C20" s="7" t="s">
        <v>125</v>
      </c>
      <c r="D20" s="6" t="s">
        <v>67</v>
      </c>
      <c r="E20" s="8" t="s">
        <v>104</v>
      </c>
      <c r="F20" s="9">
        <f t="shared" si="0"/>
        <v>32.125</v>
      </c>
      <c r="G20" s="9">
        <v>81.33</v>
      </c>
      <c r="H20" s="9">
        <f t="shared" si="1"/>
        <v>40.665</v>
      </c>
      <c r="I20" s="9">
        <f t="shared" si="2"/>
        <v>72.78999999999999</v>
      </c>
      <c r="J20" s="23"/>
    </row>
    <row r="21" spans="1:10" s="5" customFormat="1" ht="18" customHeight="1">
      <c r="A21" s="6">
        <v>17</v>
      </c>
      <c r="B21" s="45"/>
      <c r="C21" s="7" t="s">
        <v>125</v>
      </c>
      <c r="D21" s="6" t="s">
        <v>69</v>
      </c>
      <c r="E21" s="8" t="s">
        <v>105</v>
      </c>
      <c r="F21" s="9">
        <f t="shared" si="0"/>
        <v>32</v>
      </c>
      <c r="G21" s="9">
        <v>81.33</v>
      </c>
      <c r="H21" s="9">
        <f t="shared" si="1"/>
        <v>40.665</v>
      </c>
      <c r="I21" s="9">
        <f t="shared" si="2"/>
        <v>72.66499999999999</v>
      </c>
      <c r="J21" s="23" t="s">
        <v>157</v>
      </c>
    </row>
    <row r="22" spans="1:10" s="5" customFormat="1" ht="18" customHeight="1">
      <c r="A22" s="6">
        <v>18</v>
      </c>
      <c r="B22" s="45"/>
      <c r="C22" s="7" t="s">
        <v>125</v>
      </c>
      <c r="D22" s="6" t="s">
        <v>60</v>
      </c>
      <c r="E22" s="8" t="s">
        <v>97</v>
      </c>
      <c r="F22" s="9">
        <f t="shared" si="0"/>
        <v>34.125</v>
      </c>
      <c r="G22" s="9">
        <v>76.67</v>
      </c>
      <c r="H22" s="9">
        <f t="shared" si="1"/>
        <v>38.335</v>
      </c>
      <c r="I22" s="9">
        <f t="shared" si="2"/>
        <v>72.46000000000001</v>
      </c>
      <c r="J22" s="23" t="s">
        <v>157</v>
      </c>
    </row>
    <row r="23" spans="1:10" s="5" customFormat="1" ht="18" customHeight="1">
      <c r="A23" s="6">
        <v>19</v>
      </c>
      <c r="B23" s="45"/>
      <c r="C23" s="7" t="s">
        <v>125</v>
      </c>
      <c r="D23" s="6" t="s">
        <v>66</v>
      </c>
      <c r="E23" s="8" t="s">
        <v>103</v>
      </c>
      <c r="F23" s="9">
        <f t="shared" si="0"/>
        <v>32.25</v>
      </c>
      <c r="G23" s="9">
        <v>80.33</v>
      </c>
      <c r="H23" s="9">
        <f t="shared" si="1"/>
        <v>40.165</v>
      </c>
      <c r="I23" s="9">
        <f t="shared" si="2"/>
        <v>72.41499999999999</v>
      </c>
      <c r="J23" s="23"/>
    </row>
    <row r="24" spans="1:10" s="5" customFormat="1" ht="18" customHeight="1">
      <c r="A24" s="6">
        <v>20</v>
      </c>
      <c r="B24" s="45"/>
      <c r="C24" s="7" t="s">
        <v>125</v>
      </c>
      <c r="D24" s="6" t="s">
        <v>64</v>
      </c>
      <c r="E24" s="8" t="s">
        <v>101</v>
      </c>
      <c r="F24" s="9">
        <f t="shared" si="0"/>
        <v>33.125</v>
      </c>
      <c r="G24" s="9">
        <v>78</v>
      </c>
      <c r="H24" s="9">
        <f t="shared" si="1"/>
        <v>39</v>
      </c>
      <c r="I24" s="9">
        <f t="shared" si="2"/>
        <v>72.125</v>
      </c>
      <c r="J24" s="23" t="s">
        <v>157</v>
      </c>
    </row>
    <row r="25" spans="1:10" s="5" customFormat="1" ht="18" customHeight="1">
      <c r="A25" s="6">
        <v>21</v>
      </c>
      <c r="B25" s="45"/>
      <c r="C25" s="7" t="s">
        <v>126</v>
      </c>
      <c r="D25" s="6" t="s">
        <v>72</v>
      </c>
      <c r="E25" s="8" t="s">
        <v>91</v>
      </c>
      <c r="F25" s="9">
        <f aca="true" t="shared" si="3" ref="F25:F37">E25*(50/200)</f>
        <v>28.375</v>
      </c>
      <c r="G25" s="9">
        <v>88.33</v>
      </c>
      <c r="H25" s="9">
        <f aca="true" t="shared" si="4" ref="H25:H37">G25/2</f>
        <v>44.165</v>
      </c>
      <c r="I25" s="9">
        <f aca="true" t="shared" si="5" ref="I25:I37">SUM(F25,H25)</f>
        <v>72.53999999999999</v>
      </c>
      <c r="J25" s="23"/>
    </row>
    <row r="26" spans="1:10" s="5" customFormat="1" ht="18" customHeight="1">
      <c r="A26" s="6">
        <v>22</v>
      </c>
      <c r="B26" s="45"/>
      <c r="C26" s="7" t="s">
        <v>126</v>
      </c>
      <c r="D26" s="6" t="s">
        <v>74</v>
      </c>
      <c r="E26" s="8" t="s">
        <v>91</v>
      </c>
      <c r="F26" s="9">
        <f t="shared" si="3"/>
        <v>28.375</v>
      </c>
      <c r="G26" s="9">
        <v>86.33</v>
      </c>
      <c r="H26" s="9">
        <f t="shared" si="4"/>
        <v>43.165</v>
      </c>
      <c r="I26" s="9">
        <f t="shared" si="5"/>
        <v>71.53999999999999</v>
      </c>
      <c r="J26" s="23"/>
    </row>
    <row r="27" spans="1:10" s="5" customFormat="1" ht="18" customHeight="1">
      <c r="A27" s="6">
        <v>23</v>
      </c>
      <c r="B27" s="45"/>
      <c r="C27" s="7" t="s">
        <v>126</v>
      </c>
      <c r="D27" s="6" t="s">
        <v>75</v>
      </c>
      <c r="E27" s="8" t="s">
        <v>106</v>
      </c>
      <c r="F27" s="9">
        <f t="shared" si="3"/>
        <v>28.25</v>
      </c>
      <c r="G27" s="9">
        <v>85.67</v>
      </c>
      <c r="H27" s="9">
        <f t="shared" si="4"/>
        <v>42.835</v>
      </c>
      <c r="I27" s="9">
        <f t="shared" si="5"/>
        <v>71.08500000000001</v>
      </c>
      <c r="J27" s="23"/>
    </row>
    <row r="28" spans="1:10" s="5" customFormat="1" ht="18" customHeight="1">
      <c r="A28" s="6">
        <v>24</v>
      </c>
      <c r="B28" s="45"/>
      <c r="C28" s="7" t="s">
        <v>126</v>
      </c>
      <c r="D28" s="6" t="s">
        <v>70</v>
      </c>
      <c r="E28" s="8" t="s">
        <v>90</v>
      </c>
      <c r="F28" s="9">
        <f t="shared" si="3"/>
        <v>30</v>
      </c>
      <c r="G28" s="9">
        <v>81.67</v>
      </c>
      <c r="H28" s="9">
        <f t="shared" si="4"/>
        <v>40.835</v>
      </c>
      <c r="I28" s="9">
        <f t="shared" si="5"/>
        <v>70.83500000000001</v>
      </c>
      <c r="J28" s="23"/>
    </row>
    <row r="29" spans="1:10" s="5" customFormat="1" ht="18" customHeight="1">
      <c r="A29" s="6">
        <v>25</v>
      </c>
      <c r="B29" s="45"/>
      <c r="C29" s="7" t="s">
        <v>126</v>
      </c>
      <c r="D29" s="6" t="s">
        <v>71</v>
      </c>
      <c r="E29" s="8" t="s">
        <v>107</v>
      </c>
      <c r="F29" s="9">
        <f t="shared" si="3"/>
        <v>28.875</v>
      </c>
      <c r="G29" s="9">
        <v>83.5</v>
      </c>
      <c r="H29" s="9">
        <f t="shared" si="4"/>
        <v>41.75</v>
      </c>
      <c r="I29" s="9">
        <f t="shared" si="5"/>
        <v>70.625</v>
      </c>
      <c r="J29" s="23" t="s">
        <v>157</v>
      </c>
    </row>
    <row r="30" spans="1:10" s="5" customFormat="1" ht="18" customHeight="1">
      <c r="A30" s="6">
        <v>26</v>
      </c>
      <c r="B30" s="45"/>
      <c r="C30" s="7" t="s">
        <v>126</v>
      </c>
      <c r="D30" s="6" t="s">
        <v>73</v>
      </c>
      <c r="E30" s="8" t="s">
        <v>91</v>
      </c>
      <c r="F30" s="9">
        <f t="shared" si="3"/>
        <v>28.375</v>
      </c>
      <c r="G30" s="9">
        <v>84</v>
      </c>
      <c r="H30" s="9">
        <f t="shared" si="4"/>
        <v>42</v>
      </c>
      <c r="I30" s="9">
        <f t="shared" si="5"/>
        <v>70.375</v>
      </c>
      <c r="J30" s="23"/>
    </row>
    <row r="31" spans="1:10" s="5" customFormat="1" ht="18" customHeight="1">
      <c r="A31" s="6">
        <v>27</v>
      </c>
      <c r="B31" s="45"/>
      <c r="C31" s="7" t="s">
        <v>126</v>
      </c>
      <c r="D31" s="6" t="s">
        <v>76</v>
      </c>
      <c r="E31" s="8" t="s">
        <v>108</v>
      </c>
      <c r="F31" s="9">
        <f t="shared" si="3"/>
        <v>27.5</v>
      </c>
      <c r="G31" s="9">
        <v>84.33</v>
      </c>
      <c r="H31" s="9">
        <f t="shared" si="4"/>
        <v>42.165</v>
      </c>
      <c r="I31" s="9">
        <f t="shared" si="5"/>
        <v>69.66499999999999</v>
      </c>
      <c r="J31" s="23" t="s">
        <v>157</v>
      </c>
    </row>
    <row r="32" spans="1:10" s="5" customFormat="1" ht="18" customHeight="1">
      <c r="A32" s="6">
        <v>28</v>
      </c>
      <c r="B32" s="45"/>
      <c r="C32" s="7" t="s">
        <v>126</v>
      </c>
      <c r="D32" s="6" t="s">
        <v>78</v>
      </c>
      <c r="E32" s="8" t="s">
        <v>110</v>
      </c>
      <c r="F32" s="9">
        <f t="shared" si="3"/>
        <v>25.625</v>
      </c>
      <c r="G32" s="9">
        <v>86.67</v>
      </c>
      <c r="H32" s="9">
        <f t="shared" si="4"/>
        <v>43.335</v>
      </c>
      <c r="I32" s="9">
        <f t="shared" si="5"/>
        <v>68.96000000000001</v>
      </c>
      <c r="J32" s="23"/>
    </row>
    <row r="33" spans="1:10" s="5" customFormat="1" ht="18" customHeight="1">
      <c r="A33" s="6">
        <v>29</v>
      </c>
      <c r="B33" s="45"/>
      <c r="C33" s="7" t="s">
        <v>126</v>
      </c>
      <c r="D33" s="6" t="s">
        <v>77</v>
      </c>
      <c r="E33" s="8" t="s">
        <v>109</v>
      </c>
      <c r="F33" s="9">
        <f t="shared" si="3"/>
        <v>25.75</v>
      </c>
      <c r="G33" s="9">
        <v>84.5</v>
      </c>
      <c r="H33" s="9">
        <f t="shared" si="4"/>
        <v>42.25</v>
      </c>
      <c r="I33" s="9">
        <f t="shared" si="5"/>
        <v>68</v>
      </c>
      <c r="J33" s="23"/>
    </row>
    <row r="34" spans="1:10" s="5" customFormat="1" ht="18" customHeight="1">
      <c r="A34" s="6">
        <v>30</v>
      </c>
      <c r="B34" s="45"/>
      <c r="C34" s="7" t="s">
        <v>126</v>
      </c>
      <c r="D34" s="6" t="s">
        <v>82</v>
      </c>
      <c r="E34" s="8" t="s">
        <v>114</v>
      </c>
      <c r="F34" s="9">
        <f t="shared" si="3"/>
        <v>24.375</v>
      </c>
      <c r="G34" s="9">
        <v>84.83</v>
      </c>
      <c r="H34" s="9">
        <f t="shared" si="4"/>
        <v>42.415</v>
      </c>
      <c r="I34" s="9">
        <f t="shared" si="5"/>
        <v>66.78999999999999</v>
      </c>
      <c r="J34" s="23"/>
    </row>
    <row r="35" spans="1:10" s="5" customFormat="1" ht="18" customHeight="1">
      <c r="A35" s="6">
        <v>31</v>
      </c>
      <c r="B35" s="45"/>
      <c r="C35" s="7" t="s">
        <v>126</v>
      </c>
      <c r="D35" s="6" t="s">
        <v>79</v>
      </c>
      <c r="E35" s="8" t="s">
        <v>111</v>
      </c>
      <c r="F35" s="9">
        <f t="shared" si="3"/>
        <v>25.5</v>
      </c>
      <c r="G35" s="9">
        <v>82.5</v>
      </c>
      <c r="H35" s="9">
        <f t="shared" si="4"/>
        <v>41.25</v>
      </c>
      <c r="I35" s="9">
        <f t="shared" si="5"/>
        <v>66.75</v>
      </c>
      <c r="J35" s="23"/>
    </row>
    <row r="36" spans="1:10" s="5" customFormat="1" ht="18" customHeight="1">
      <c r="A36" s="6">
        <v>32</v>
      </c>
      <c r="B36" s="45"/>
      <c r="C36" s="7" t="s">
        <v>126</v>
      </c>
      <c r="D36" s="6" t="s">
        <v>81</v>
      </c>
      <c r="E36" s="8" t="s">
        <v>113</v>
      </c>
      <c r="F36" s="9">
        <f t="shared" si="3"/>
        <v>24.625</v>
      </c>
      <c r="G36" s="9">
        <v>83.33</v>
      </c>
      <c r="H36" s="9">
        <f t="shared" si="4"/>
        <v>41.665</v>
      </c>
      <c r="I36" s="9">
        <f t="shared" si="5"/>
        <v>66.28999999999999</v>
      </c>
      <c r="J36" s="23"/>
    </row>
    <row r="37" spans="1:10" s="5" customFormat="1" ht="18" customHeight="1">
      <c r="A37" s="6">
        <v>33</v>
      </c>
      <c r="B37" s="45"/>
      <c r="C37" s="7" t="s">
        <v>126</v>
      </c>
      <c r="D37" s="6" t="s">
        <v>80</v>
      </c>
      <c r="E37" s="8" t="s">
        <v>112</v>
      </c>
      <c r="F37" s="9">
        <f t="shared" si="3"/>
        <v>24.875</v>
      </c>
      <c r="G37" s="9">
        <v>82.33</v>
      </c>
      <c r="H37" s="9">
        <f t="shared" si="4"/>
        <v>41.165</v>
      </c>
      <c r="I37" s="9">
        <f t="shared" si="5"/>
        <v>66.03999999999999</v>
      </c>
      <c r="J37" s="23" t="s">
        <v>157</v>
      </c>
    </row>
    <row r="38" spans="1:10" s="5" customFormat="1" ht="18" customHeight="1">
      <c r="A38" s="6">
        <v>34</v>
      </c>
      <c r="B38" s="45"/>
      <c r="C38" s="7" t="s">
        <v>127</v>
      </c>
      <c r="D38" s="6" t="s">
        <v>83</v>
      </c>
      <c r="E38" s="8" t="s">
        <v>115</v>
      </c>
      <c r="F38" s="9">
        <f>E38*(50/200)</f>
        <v>22.375</v>
      </c>
      <c r="G38" s="9">
        <v>77.75</v>
      </c>
      <c r="H38" s="9">
        <f>G38/2</f>
        <v>38.875</v>
      </c>
      <c r="I38" s="9">
        <f>SUM(F38,H38)</f>
        <v>61.25</v>
      </c>
      <c r="J38" s="23"/>
    </row>
    <row r="39" spans="1:10" s="5" customFormat="1" ht="18" customHeight="1">
      <c r="A39" s="6">
        <v>35</v>
      </c>
      <c r="B39" s="45"/>
      <c r="C39" s="7" t="s">
        <v>128</v>
      </c>
      <c r="D39" s="6" t="s">
        <v>84</v>
      </c>
      <c r="E39" s="8" t="s">
        <v>116</v>
      </c>
      <c r="F39" s="9">
        <f>E39*(50/200)</f>
        <v>28</v>
      </c>
      <c r="G39" s="9">
        <v>87.48</v>
      </c>
      <c r="H39" s="9">
        <f>G39/2</f>
        <v>43.74</v>
      </c>
      <c r="I39" s="9">
        <f>SUM(F39,H39)</f>
        <v>71.74000000000001</v>
      </c>
      <c r="J39" s="24"/>
    </row>
    <row r="40" spans="1:10" s="5" customFormat="1" ht="18" customHeight="1">
      <c r="A40" s="6">
        <v>36</v>
      </c>
      <c r="B40" s="46"/>
      <c r="C40" s="7" t="s">
        <v>129</v>
      </c>
      <c r="D40" s="6" t="s">
        <v>85</v>
      </c>
      <c r="E40" s="8" t="s">
        <v>117</v>
      </c>
      <c r="F40" s="9">
        <f>E40*(50/200)</f>
        <v>35.25</v>
      </c>
      <c r="G40" s="9">
        <v>87</v>
      </c>
      <c r="H40" s="9">
        <f>G40/2</f>
        <v>43.5</v>
      </c>
      <c r="I40" s="9">
        <f>SUM(F40,H40)</f>
        <v>78.75</v>
      </c>
      <c r="J40" s="24"/>
    </row>
  </sheetData>
  <sheetProtection/>
  <mergeCells count="12">
    <mergeCell ref="J3:J4"/>
    <mergeCell ref="I2:J2"/>
    <mergeCell ref="A1:J1"/>
    <mergeCell ref="I3:I4"/>
    <mergeCell ref="A3:A4"/>
    <mergeCell ref="E3:F3"/>
    <mergeCell ref="B5:B11"/>
    <mergeCell ref="B12:B40"/>
    <mergeCell ref="G3:H3"/>
    <mergeCell ref="B3:B4"/>
    <mergeCell ref="C3:C4"/>
    <mergeCell ref="D3:D4"/>
  </mergeCells>
  <printOptions horizontalCentered="1"/>
  <pageMargins left="0.5905511811023623" right="0.5905511811023623" top="0.7874015748031497" bottom="0.5905511811023623" header="0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5" sqref="B5"/>
    </sheetView>
  </sheetViews>
  <sheetFormatPr defaultColWidth="9.00390625" defaultRowHeight="13.5"/>
  <sheetData>
    <row r="3" ht="13.5">
      <c r="B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2016-08-01T08:34:49Z</cp:lastPrinted>
  <dcterms:created xsi:type="dcterms:W3CDTF">2016-06-23T08:39:40Z</dcterms:created>
  <dcterms:modified xsi:type="dcterms:W3CDTF">2016-08-02T01:15:41Z</dcterms:modified>
  <cp:category/>
  <cp:version/>
  <cp:contentType/>
  <cp:contentStatus/>
</cp:coreProperties>
</file>